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65476" windowWidth="9648" windowHeight="5472" tabRatio="601" firstSheet="2" activeTab="3"/>
  </bookViews>
  <sheets>
    <sheet name="consol PL-3-2001" sheetId="1" r:id="rId1"/>
    <sheet name="consol BS-3-2001" sheetId="2" r:id="rId2"/>
    <sheet name="consol PL-6-2001" sheetId="3" r:id="rId3"/>
    <sheet name="consol BS-6-2001" sheetId="4" r:id="rId4"/>
  </sheets>
  <externalReferences>
    <externalReference r:id="rId7"/>
    <externalReference r:id="rId8"/>
    <externalReference r:id="rId9"/>
  </externalReferences>
  <definedNames>
    <definedName name="p_1">#REF!</definedName>
    <definedName name="p_2">#REF!</definedName>
    <definedName name="P_3">#REF!</definedName>
    <definedName name="P_4">#REF!</definedName>
    <definedName name="_xlnm.Print_Area" localSheetId="1">'consol BS-3-2001'!#REF!</definedName>
    <definedName name="_xlnm.Print_Area" localSheetId="3">'consol BS-6-2001'!$A$3:$K$54</definedName>
    <definedName name="_xlnm.Print_Area" localSheetId="0">'consol PL-3-2001'!$A$1:$H$49</definedName>
    <definedName name="_xlnm.Print_Area" localSheetId="2">'consol PL-6-2001'!$B$3:$I$56</definedName>
    <definedName name="Print_Area_MI" localSheetId="1">#REF!</definedName>
    <definedName name="Print_Area_MI" localSheetId="0">#REF!</definedName>
    <definedName name="Print_Area_MI" localSheetId="2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<sst xmlns="http://schemas.openxmlformats.org/spreadsheetml/2006/main" count="294" uniqueCount="168">
  <si>
    <t>UNAUDITED QUARTERLY REPORT ON CONSOLIDATED RESULTS</t>
  </si>
  <si>
    <t>FOR THE FINANCIAL QUARTER ENDED 31ST MARCH 2001</t>
  </si>
  <si>
    <t>CONSOLIDATED INCOME STATEMENT</t>
  </si>
  <si>
    <t>INDIVIDUAL QUARTER</t>
  </si>
  <si>
    <t>CUMULATIVE QUARTER</t>
  </si>
  <si>
    <t xml:space="preserve">Current </t>
  </si>
  <si>
    <t>Preceding Year</t>
  </si>
  <si>
    <t>Cumulative</t>
  </si>
  <si>
    <t>Year</t>
  </si>
  <si>
    <t>Corresponding</t>
  </si>
  <si>
    <t>Current</t>
  </si>
  <si>
    <t>Quarter</t>
  </si>
  <si>
    <t xml:space="preserve"> Quarter</t>
  </si>
  <si>
    <t>To Date</t>
  </si>
  <si>
    <t>Period</t>
  </si>
  <si>
    <t>31/03/2001</t>
  </si>
  <si>
    <t>31/03/2000</t>
  </si>
  <si>
    <t>RM'000</t>
  </si>
  <si>
    <t>Sep'00</t>
  </si>
  <si>
    <t>Dec'00</t>
  </si>
  <si>
    <t>31/03/00</t>
  </si>
  <si>
    <t>(a)</t>
  </si>
  <si>
    <t>Turnover</t>
  </si>
  <si>
    <t>(b)</t>
  </si>
  <si>
    <t>Investment income</t>
  </si>
  <si>
    <t>(c)</t>
  </si>
  <si>
    <t>Other income including interest income</t>
  </si>
  <si>
    <t>Operating profit/(loss) before interest on</t>
  </si>
  <si>
    <t>borrowings, depreciation and amortisation,</t>
  </si>
  <si>
    <t>exceptional items, income tax, minority interests</t>
  </si>
  <si>
    <t>and extraordinary items</t>
  </si>
  <si>
    <t>Interest on borrowings</t>
  </si>
  <si>
    <t>Depreciation and amortisation</t>
  </si>
  <si>
    <t>(d)</t>
  </si>
  <si>
    <t>Exceptional items</t>
  </si>
  <si>
    <t>(e)</t>
  </si>
  <si>
    <t xml:space="preserve">Operating profit/(loss) after </t>
  </si>
  <si>
    <t>interest on borrowings, depreciation</t>
  </si>
  <si>
    <t>and amortisation and exceptional items</t>
  </si>
  <si>
    <t xml:space="preserve"> but  before income tax, minority </t>
  </si>
  <si>
    <t>interests and extraordinary items</t>
  </si>
  <si>
    <t>(f)</t>
  </si>
  <si>
    <t>Share in the results of associated companies</t>
  </si>
  <si>
    <t>(g)</t>
  </si>
  <si>
    <t>Profit/(loss) before taxation, minority interests</t>
  </si>
  <si>
    <t>(h)</t>
  </si>
  <si>
    <t>Taxation</t>
  </si>
  <si>
    <t>(i)</t>
  </si>
  <si>
    <t>i)    Profit/(loss) after taxation</t>
  </si>
  <si>
    <t xml:space="preserve">      before deducting minority interests</t>
  </si>
  <si>
    <t>ii)   Minority interests</t>
  </si>
  <si>
    <t>(j)</t>
  </si>
  <si>
    <t>Profit/(loss) after taxation attributable</t>
  </si>
  <si>
    <t>to members of the company</t>
  </si>
  <si>
    <t>(k)</t>
  </si>
  <si>
    <t>i)    Extraordinary items</t>
  </si>
  <si>
    <t xml:space="preserve"> </t>
  </si>
  <si>
    <t>ii)   Less minority interests</t>
  </si>
  <si>
    <t>iii)  Extraordinary items attributable</t>
  </si>
  <si>
    <t xml:space="preserve">      to members of the company</t>
  </si>
  <si>
    <t>(l)</t>
  </si>
  <si>
    <t>Profit/(loss) after taxation and extraordinary items</t>
  </si>
  <si>
    <t>attributable to members of the company</t>
  </si>
  <si>
    <t>Earnings per share based</t>
  </si>
  <si>
    <t>on 2(j) above after deducting</t>
  </si>
  <si>
    <t>Jun'00</t>
  </si>
  <si>
    <t>Jun'99</t>
  </si>
  <si>
    <t>any provision for preference dividends, if any :</t>
  </si>
  <si>
    <t>i)    Basic (based on 700,458,418 ordinary shares - sen)</t>
  </si>
  <si>
    <t xml:space="preserve">ii)   Fully diluted (based on 770,500,740 ordinary </t>
  </si>
  <si>
    <t xml:space="preserve">      shares - sen)</t>
  </si>
  <si>
    <t>HONG LEONG PROPERTIES BERHAD</t>
  </si>
  <si>
    <t>CONSOLIDATED BALANCE SHEET</t>
  </si>
  <si>
    <t>UNAUDITED</t>
  </si>
  <si>
    <t>AUDITED</t>
  </si>
  <si>
    <t>AS AT</t>
  </si>
  <si>
    <t>END OF</t>
  </si>
  <si>
    <t>PRECEDING</t>
  </si>
  <si>
    <t>CURRENT</t>
  </si>
  <si>
    <t>FINANCIAL</t>
  </si>
  <si>
    <t>QUARTER</t>
  </si>
  <si>
    <t>YEAR END</t>
  </si>
  <si>
    <t>30/06/2000</t>
  </si>
  <si>
    <t>Fixed Assets</t>
  </si>
  <si>
    <t>Investment Properties</t>
  </si>
  <si>
    <t>Land Held for Development</t>
  </si>
  <si>
    <t>Investment in Associated Companies</t>
  </si>
  <si>
    <t>Investment in Joint Ventures</t>
  </si>
  <si>
    <t>Current Assets</t>
  </si>
  <si>
    <t xml:space="preserve">Stocks </t>
  </si>
  <si>
    <t>Investments</t>
  </si>
  <si>
    <t>Development Properties</t>
  </si>
  <si>
    <t>Trade Debtors</t>
  </si>
  <si>
    <t>Other Debtors, Deposits &amp; Prepayments</t>
  </si>
  <si>
    <t>Related companies</t>
  </si>
  <si>
    <t>Deposit with licensed banks</t>
  </si>
  <si>
    <t>Cash and bank balances</t>
  </si>
  <si>
    <t>Current Liabilities</t>
  </si>
  <si>
    <t>Trade Creditors</t>
  </si>
  <si>
    <t>Other Creditors &amp; Accruals</t>
  </si>
  <si>
    <t>Short Term Borrowings</t>
  </si>
  <si>
    <t>Provision for Taxation</t>
  </si>
  <si>
    <t>Net Current Assets or Current Liabilities</t>
  </si>
  <si>
    <t>Shareholders' Funds</t>
  </si>
  <si>
    <t>Share Capital</t>
  </si>
  <si>
    <t>Reserves</t>
  </si>
  <si>
    <t>Share Premium</t>
  </si>
  <si>
    <t>Exchange Reserve</t>
  </si>
  <si>
    <t>Retained Profit</t>
  </si>
  <si>
    <t>Minority Interests</t>
  </si>
  <si>
    <t>Long Term Borrowings</t>
  </si>
  <si>
    <t>Other Long Term Liabilities</t>
  </si>
  <si>
    <t>Net Tangible Assets per Share (sen)</t>
  </si>
  <si>
    <t>FOR THE FINANCIAL QUARTER ENDED 30TH JUNE 2001</t>
  </si>
  <si>
    <t>INDIVIDUAL PERIOD</t>
  </si>
  <si>
    <t>CUMULATIVE PERIOD</t>
  </si>
  <si>
    <t>30/6/2001</t>
  </si>
  <si>
    <t>30/6/2000</t>
  </si>
  <si>
    <t>30/06/2001</t>
  </si>
  <si>
    <t>Revenue</t>
  </si>
  <si>
    <t>Other income</t>
  </si>
  <si>
    <t>Profit/(loss) before finance cost, depreciation and</t>
  </si>
  <si>
    <t>amortisation, exceptional items, income tax,</t>
  </si>
  <si>
    <t>minority interests and extraordinary items</t>
  </si>
  <si>
    <t>Finance Cost</t>
  </si>
  <si>
    <t>Profit/(loss) before income tax, minority interests</t>
  </si>
  <si>
    <t>and extraordinary items after share of profit</t>
  </si>
  <si>
    <t>Income tax</t>
  </si>
  <si>
    <t>i)    Profit/(loss) after income tax</t>
  </si>
  <si>
    <t>Pre-acquisition profit/(loss), if applicable</t>
  </si>
  <si>
    <t>Net Profit/(loss) from ordinary activities attributable</t>
  </si>
  <si>
    <t>(m)</t>
  </si>
  <si>
    <t>Net profit/(loss) attributable to members of the</t>
  </si>
  <si>
    <t>company</t>
  </si>
  <si>
    <t>on 2(m) above after deducting</t>
  </si>
  <si>
    <t>Jun'01</t>
  </si>
  <si>
    <t>b)   Fully diluted (based on ordinary shares - sen)</t>
  </si>
  <si>
    <t>Dividend per share (sen)</t>
  </si>
  <si>
    <t>-</t>
  </si>
  <si>
    <t xml:space="preserve">interim dividend of 2% per </t>
  </si>
  <si>
    <t>50 sen share less tax at 28%</t>
  </si>
  <si>
    <t xml:space="preserve">           AS AT END OF</t>
  </si>
  <si>
    <t xml:space="preserve">        AS AT PRECEDING</t>
  </si>
  <si>
    <t xml:space="preserve">      CURRENT QUARTER</t>
  </si>
  <si>
    <t xml:space="preserve">            YEAR END</t>
  </si>
  <si>
    <t>Net tangible assets per share (RM)</t>
  </si>
  <si>
    <t>0.97</t>
  </si>
  <si>
    <t>PREVIOUS</t>
  </si>
  <si>
    <t>30/12/2000</t>
  </si>
  <si>
    <t>Associated Company</t>
  </si>
  <si>
    <t>Joint Ventures</t>
  </si>
  <si>
    <t>Other Debtors</t>
  </si>
  <si>
    <t xml:space="preserve">Other Creditors </t>
  </si>
  <si>
    <t xml:space="preserve">Net Current Assets </t>
  </si>
  <si>
    <t>Property, Plant and Equipment</t>
  </si>
  <si>
    <t>Unquoted Investments, at cost</t>
  </si>
  <si>
    <t>Amount due from Joint Vntures</t>
  </si>
  <si>
    <t>Amount due from Related Companies</t>
  </si>
  <si>
    <t>Deposits with Licensed Banks</t>
  </si>
  <si>
    <r>
      <t>Cash and B</t>
    </r>
    <r>
      <rPr>
        <sz val="10"/>
        <rFont val="Times New Roman"/>
        <family val="0"/>
      </rPr>
      <t>ank Balances</t>
    </r>
  </si>
  <si>
    <t>Amount due to Joint Ventures</t>
  </si>
  <si>
    <t>Amount due to Related Companies</t>
  </si>
  <si>
    <t>Share of profits and losses of associated companies</t>
  </si>
  <si>
    <t xml:space="preserve">and losses of associated companies </t>
  </si>
  <si>
    <t>a)   Basic (based on ordinary shares - sen)</t>
  </si>
  <si>
    <t>Dividend Description</t>
  </si>
  <si>
    <t xml:space="preserve">Remark : Item 2(f) includes share of profit in joint ventures of RM2,662,000 for the current quarter and RM11,833,000 for the </t>
  </si>
  <si>
    <t xml:space="preserve">                year ended 30 June 2001.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</si>
</sst>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General_)"/>
    <numFmt numFmtId="173" formatCode="#,##0.0_);\(#,##0.0\)"/>
    <numFmt numFmtId="174" formatCode="_(* #,##0.0_);_(* \(#,##0.0\);_(* &quot;-&quot;??_);_(@_)"/>
    <numFmt numFmtId="175" formatCode="_(* #,##0_);_(* \(#,##0\);_(* &quot;-&quot;??_);_(@_)"/>
    <numFmt numFmtId="176" formatCode="0.0"/>
    <numFmt numFmtId="177" formatCode="0.0%"/>
    <numFmt numFmtId="178" formatCode="0_);\(0\)"/>
    <numFmt numFmtId="179" formatCode="0.0_);\(0.0\)"/>
    <numFmt numFmtId="180" formatCode="_(* #,##0_);_(* \(#,##0\);_(* &quot;-         &quot;_);_(@_)"/>
    <numFmt numFmtId="181" formatCode="_-* #,##0_-;\-* #,##0_-;_-* &quot;-&quot;??_-;_-@_-"/>
    <numFmt numFmtId="182" formatCode="0.0000%"/>
    <numFmt numFmtId="183" formatCode="#,##0_);\(#,##0\);\-"/>
    <numFmt numFmtId="184" formatCode="_(* #,##0.000_);_(* \(#,##0.000\);_(* &quot;-&quot;??_);_(@_)"/>
    <numFmt numFmtId="185" formatCode="_-* #,##0.0_-;\-* #,##0.0_-;_-* &quot;-&quot;?_-;_-@_-"/>
    <numFmt numFmtId="186" formatCode="0.00_);\(0.00\)"/>
    <numFmt numFmtId="187" formatCode="0.0%_);\(0.0%\)"/>
    <numFmt numFmtId="188" formatCode="_(* #,##0.0_);_(* \(#,##0.0\);_(* &quot;-&quot;?_);_(@_)"/>
    <numFmt numFmtId="189" formatCode="_(* #,##0.0000_);_(* \(#,##0.0000\);_(* &quot;-&quot;??_);_(@_)"/>
    <numFmt numFmtId="190" formatCode="0.00_)"/>
    <numFmt numFmtId="191" formatCode="_-* #,##0.0_-;\-* #,##0.0_-;_-* &quot;-&quot;??_-;_-@_-"/>
    <numFmt numFmtId="192" formatCode="0.000"/>
    <numFmt numFmtId="193" formatCode="0.0000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&quot;$&quot;* #,##0.00_-;\-&quot;$&quot;* #,##0.00_-;_-&quot;$&quot;* &quot;-&quot;??_-;_-@_-"/>
    <numFmt numFmtId="200" formatCode="&quot;RM&quot;#,##0_);\(&quot;RM&quot;#,##0\)"/>
    <numFmt numFmtId="201" formatCode="&quot;RM&quot;#,##0_);[Red]\(&quot;RM&quot;#,##0\)"/>
    <numFmt numFmtId="202" formatCode="&quot;RM&quot;#,##0.00_);\(&quot;RM&quot;#,##0.00\)"/>
    <numFmt numFmtId="203" formatCode="&quot;RM&quot;#,##0.00_);[Red]\(&quot;RM&quot;#,##0.00\)"/>
    <numFmt numFmtId="204" formatCode="_(&quot;RM&quot;* #,##0_);_(&quot;RM&quot;* \(#,##0\);_(&quot;RM&quot;* &quot;-&quot;_);_(@_)"/>
    <numFmt numFmtId="205" formatCode="_(&quot;RM&quot;* #,##0.00_);_(&quot;RM&quot;* \(#,##0.00\);_(&quot;RM&quot;* &quot;-&quot;??_);_(@_)"/>
    <numFmt numFmtId="206" formatCode="0.000%"/>
    <numFmt numFmtId="207" formatCode="0.00000%"/>
    <numFmt numFmtId="208" formatCode="0.000000%"/>
    <numFmt numFmtId="209" formatCode="0.0000000%"/>
    <numFmt numFmtId="210" formatCode="_(* #,##0.0000_);_(* \(#,##0.0000\);_(* &quot;-&quot;????_);_(@_)"/>
    <numFmt numFmtId="211" formatCode="_(* #,##0.000_);_(* \(#,##0.000\);_(* &quot;-&quot;????_);_(@_)"/>
    <numFmt numFmtId="212" formatCode="_(* #,##0.00_);_(* \(#,##0.00\);_(* &quot;-&quot;????_);_(@_)"/>
    <numFmt numFmtId="213" formatCode="_(* #,##0.0_);_(* \(#,##0.0\);_(* &quot;-&quot;????_);_(@_)"/>
    <numFmt numFmtId="214" formatCode="_(* #,##0_);_(* \(#,##0\);_(* &quot;-&quot;????_);_(@_)"/>
    <numFmt numFmtId="215" formatCode="_(* #,##0.0%;_(* \(#,##0.0%\);_(* &quot;-&quot;????_);_(@_)"/>
    <numFmt numFmtId="216" formatCode="_(* #,##0.000_);_(* \(#,##0.000\);_(* &quot;-&quot;???_);_(@_)"/>
  </numFmts>
  <fonts count="30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0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0"/>
    </font>
    <font>
      <sz val="12"/>
      <name val="Tms Rmn"/>
      <family val="0"/>
    </font>
    <font>
      <sz val="10"/>
      <name val="Arial MT"/>
      <family val="0"/>
    </font>
    <font>
      <sz val="12"/>
      <name val="Garamond"/>
      <family val="1"/>
    </font>
    <font>
      <sz val="8"/>
      <name val="Arial"/>
      <family val="2"/>
    </font>
    <font>
      <u val="single"/>
      <sz val="9"/>
      <color indexed="36"/>
      <name val="Helv"/>
      <family val="0"/>
    </font>
    <font>
      <u val="single"/>
      <sz val="9"/>
      <color indexed="12"/>
      <name val="Helv"/>
      <family val="0"/>
    </font>
    <font>
      <b/>
      <sz val="12"/>
      <name val="Times New Roman"/>
      <family val="1"/>
    </font>
    <font>
      <sz val="12"/>
      <name val="Courier"/>
      <family val="0"/>
    </font>
    <font>
      <sz val="11"/>
      <name val="Helv"/>
      <family val="0"/>
    </font>
    <font>
      <sz val="10"/>
      <name val="Helv"/>
      <family val="0"/>
    </font>
    <font>
      <sz val="11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0"/>
    </font>
    <font>
      <b/>
      <sz val="11"/>
      <name val="Times New Roman"/>
      <family val="0"/>
    </font>
    <font>
      <u val="single"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0"/>
      <name val="Courier"/>
      <family val="0"/>
    </font>
    <font>
      <b/>
      <sz val="14"/>
      <name val="Times New Roman"/>
      <family val="1"/>
    </font>
    <font>
      <sz val="11"/>
      <name val="Courier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1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71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13" fillId="2" borderId="0" applyNumberFormat="0" applyBorder="0" applyAlignment="0" applyProtection="0"/>
    <xf numFmtId="0" fontId="15" fillId="0" borderId="0" applyNumberFormat="0" applyFill="0" applyBorder="0" applyAlignment="0" applyProtection="0"/>
    <xf numFmtId="10" fontId="13" fillId="3" borderId="1" applyNumberFormat="0" applyBorder="0" applyAlignment="0" applyProtection="0"/>
    <xf numFmtId="182" fontId="12" fillId="0" borderId="0">
      <alignment/>
      <protection/>
    </xf>
    <xf numFmtId="172" fontId="27" fillId="0" borderId="0">
      <alignment/>
      <protection/>
    </xf>
    <xf numFmtId="0" fontId="9" fillId="0" borderId="0">
      <alignment/>
      <protection/>
    </xf>
    <xf numFmtId="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11" fillId="4" borderId="0">
      <alignment/>
      <protection/>
    </xf>
  </cellStyleXfs>
  <cellXfs count="193">
    <xf numFmtId="172" fontId="0" fillId="0" borderId="0" xfId="0" applyAlignment="1">
      <alignment/>
    </xf>
    <xf numFmtId="0" fontId="9" fillId="0" borderId="0" xfId="27">
      <alignment/>
      <protection/>
    </xf>
    <xf numFmtId="0" fontId="9" fillId="0" borderId="0" xfId="27" applyBorder="1">
      <alignment/>
      <protection/>
    </xf>
    <xf numFmtId="0" fontId="6" fillId="0" borderId="0" xfId="27" applyFont="1" applyAlignment="1">
      <alignment horizontal="centerContinuous"/>
      <protection/>
    </xf>
    <xf numFmtId="0" fontId="7" fillId="0" borderId="0" xfId="27" applyFont="1" applyAlignment="1">
      <alignment horizontal="centerContinuous"/>
      <protection/>
    </xf>
    <xf numFmtId="0" fontId="5" fillId="0" borderId="0" xfId="27" applyFont="1" applyBorder="1" applyAlignment="1">
      <alignment horizontal="centerContinuous"/>
      <protection/>
    </xf>
    <xf numFmtId="0" fontId="5" fillId="0" borderId="0" xfId="27" applyFont="1" applyAlignment="1">
      <alignment horizontal="centerContinuous"/>
      <protection/>
    </xf>
    <xf numFmtId="0" fontId="5" fillId="0" borderId="0" xfId="27" applyFont="1">
      <alignment/>
      <protection/>
    </xf>
    <xf numFmtId="0" fontId="5" fillId="0" borderId="0" xfId="27" applyFont="1" applyAlignment="1" quotePrefix="1">
      <alignment horizontal="centerContinuous"/>
      <protection/>
    </xf>
    <xf numFmtId="0" fontId="5" fillId="0" borderId="0" xfId="27" applyFont="1" applyBorder="1">
      <alignment/>
      <protection/>
    </xf>
    <xf numFmtId="0" fontId="6" fillId="0" borderId="2" xfId="27" applyFont="1" applyBorder="1" applyAlignment="1">
      <alignment horizontal="centerContinuous"/>
      <protection/>
    </xf>
    <xf numFmtId="0" fontId="6" fillId="0" borderId="3" xfId="27" applyFont="1" applyBorder="1" applyAlignment="1">
      <alignment horizontal="centerContinuous"/>
      <protection/>
    </xf>
    <xf numFmtId="0" fontId="6" fillId="0" borderId="0" xfId="27" applyFont="1" applyBorder="1" applyAlignment="1">
      <alignment/>
      <protection/>
    </xf>
    <xf numFmtId="0" fontId="6" fillId="0" borderId="4" xfId="27" applyFont="1" applyBorder="1" applyAlignment="1">
      <alignment horizontal="centerContinuous"/>
      <protection/>
    </xf>
    <xf numFmtId="0" fontId="6" fillId="0" borderId="5" xfId="27" applyFont="1" applyBorder="1" applyAlignment="1">
      <alignment horizontal="centerContinuous"/>
      <protection/>
    </xf>
    <xf numFmtId="0" fontId="6" fillId="0" borderId="6" xfId="27" applyFont="1" applyBorder="1" applyAlignment="1">
      <alignment horizontal="centerContinuous"/>
      <protection/>
    </xf>
    <xf numFmtId="0" fontId="6" fillId="0" borderId="4" xfId="27" applyFont="1" applyBorder="1" applyAlignment="1">
      <alignment/>
      <protection/>
    </xf>
    <xf numFmtId="0" fontId="5" fillId="0" borderId="4" xfId="27" applyFont="1" applyBorder="1">
      <alignment/>
      <protection/>
    </xf>
    <xf numFmtId="0" fontId="6" fillId="0" borderId="0" xfId="27" applyFont="1" applyBorder="1" applyAlignment="1">
      <alignment horizontal="centerContinuous"/>
      <protection/>
    </xf>
    <xf numFmtId="0" fontId="6" fillId="0" borderId="7" xfId="27" applyFont="1" applyBorder="1" applyAlignment="1">
      <alignment horizontal="centerContinuous"/>
      <protection/>
    </xf>
    <xf numFmtId="0" fontId="5" fillId="0" borderId="0" xfId="27" applyFont="1" applyBorder="1" applyAlignment="1">
      <alignment horizontal="left"/>
      <protection/>
    </xf>
    <xf numFmtId="37" fontId="5" fillId="0" borderId="4" xfId="27" applyNumberFormat="1" applyFont="1" applyBorder="1">
      <alignment/>
      <protection/>
    </xf>
    <xf numFmtId="171" fontId="5" fillId="0" borderId="4" xfId="17" applyFont="1" applyBorder="1" applyAlignment="1">
      <alignment/>
    </xf>
    <xf numFmtId="181" fontId="5" fillId="0" borderId="8" xfId="17" applyNumberFormat="1" applyFont="1" applyBorder="1" applyAlignment="1">
      <alignment/>
    </xf>
    <xf numFmtId="37" fontId="5" fillId="0" borderId="8" xfId="27" applyNumberFormat="1" applyFont="1" applyBorder="1">
      <alignment/>
      <protection/>
    </xf>
    <xf numFmtId="37" fontId="5" fillId="0" borderId="0" xfId="27" applyNumberFormat="1" applyFont="1">
      <alignment/>
      <protection/>
    </xf>
    <xf numFmtId="0" fontId="5" fillId="0" borderId="0" xfId="27" applyFont="1" applyBorder="1" applyAlignment="1">
      <alignment horizontal="center"/>
      <protection/>
    </xf>
    <xf numFmtId="0" fontId="5" fillId="0" borderId="0" xfId="27" applyFont="1" applyBorder="1" applyAlignment="1">
      <alignment/>
      <protection/>
    </xf>
    <xf numFmtId="181" fontId="5" fillId="0" borderId="4" xfId="27" applyNumberFormat="1" applyFont="1" applyBorder="1">
      <alignment/>
      <protection/>
    </xf>
    <xf numFmtId="181" fontId="5" fillId="0" borderId="5" xfId="17" applyNumberFormat="1" applyFont="1" applyBorder="1" applyAlignment="1">
      <alignment/>
    </xf>
    <xf numFmtId="181" fontId="5" fillId="0" borderId="4" xfId="17" applyNumberFormat="1" applyFont="1" applyBorder="1" applyAlignment="1">
      <alignment/>
    </xf>
    <xf numFmtId="171" fontId="5" fillId="0" borderId="5" xfId="17" applyFont="1" applyBorder="1" applyAlignment="1">
      <alignment/>
    </xf>
    <xf numFmtId="0" fontId="5" fillId="0" borderId="0" xfId="27" applyFont="1" applyBorder="1" applyAlignment="1" quotePrefix="1">
      <alignment/>
      <protection/>
    </xf>
    <xf numFmtId="0" fontId="5" fillId="0" borderId="0" xfId="27" applyFont="1" applyBorder="1" applyAlignment="1" quotePrefix="1">
      <alignment horizontal="left"/>
      <protection/>
    </xf>
    <xf numFmtId="37" fontId="5" fillId="0" borderId="5" xfId="27" applyNumberFormat="1" applyFont="1" applyBorder="1">
      <alignment/>
      <protection/>
    </xf>
    <xf numFmtId="0" fontId="5" fillId="0" borderId="5" xfId="27" applyFont="1" applyBorder="1">
      <alignment/>
      <protection/>
    </xf>
    <xf numFmtId="0" fontId="5" fillId="0" borderId="0" xfId="27" applyFont="1" applyBorder="1" applyAlignment="1" quotePrefix="1">
      <alignment horizontal="center"/>
      <protection/>
    </xf>
    <xf numFmtId="180" fontId="5" fillId="0" borderId="4" xfId="27" applyNumberFormat="1" applyFont="1" applyBorder="1">
      <alignment/>
      <protection/>
    </xf>
    <xf numFmtId="0" fontId="5" fillId="0" borderId="0" xfId="27" applyFont="1" applyBorder="1" applyAlignment="1" quotePrefix="1">
      <alignment horizontal="right"/>
      <protection/>
    </xf>
    <xf numFmtId="0" fontId="5" fillId="0" borderId="0" xfId="27" applyFont="1" applyBorder="1" applyAlignment="1">
      <alignment horizontal="right"/>
      <protection/>
    </xf>
    <xf numFmtId="171" fontId="5" fillId="0" borderId="0" xfId="17" applyFont="1" applyBorder="1" applyAlignment="1">
      <alignment/>
    </xf>
    <xf numFmtId="43" fontId="5" fillId="0" borderId="4" xfId="17" applyNumberFormat="1" applyFont="1" applyBorder="1" applyAlignment="1">
      <alignment/>
    </xf>
    <xf numFmtId="171" fontId="5" fillId="0" borderId="6" xfId="17" applyFont="1" applyBorder="1" applyAlignment="1">
      <alignment/>
    </xf>
    <xf numFmtId="171" fontId="5" fillId="0" borderId="9" xfId="17" applyFont="1" applyBorder="1" applyAlignment="1">
      <alignment/>
    </xf>
    <xf numFmtId="175" fontId="8" fillId="0" borderId="5" xfId="27" applyNumberFormat="1" applyFont="1" applyBorder="1">
      <alignment/>
      <protection/>
    </xf>
    <xf numFmtId="171" fontId="8" fillId="0" borderId="5" xfId="17" applyFont="1" applyBorder="1" applyAlignment="1">
      <alignment/>
    </xf>
    <xf numFmtId="43" fontId="8" fillId="0" borderId="4" xfId="17" applyNumberFormat="1" applyFont="1" applyBorder="1" applyAlignment="1">
      <alignment/>
    </xf>
    <xf numFmtId="171" fontId="8" fillId="0" borderId="9" xfId="17" applyFont="1" applyBorder="1" applyAlignment="1">
      <alignment/>
    </xf>
    <xf numFmtId="175" fontId="8" fillId="0" borderId="8" xfId="27" applyNumberFormat="1" applyFont="1" applyBorder="1">
      <alignment/>
      <protection/>
    </xf>
    <xf numFmtId="0" fontId="6" fillId="0" borderId="9" xfId="27" applyFont="1" applyBorder="1" applyAlignment="1">
      <alignment horizontal="centerContinuous"/>
      <protection/>
    </xf>
    <xf numFmtId="172" fontId="5" fillId="0" borderId="0" xfId="0" applyFont="1" applyAlignment="1">
      <alignment/>
    </xf>
    <xf numFmtId="172" fontId="16" fillId="0" borderId="7" xfId="0" applyFont="1" applyBorder="1" applyAlignment="1">
      <alignment/>
    </xf>
    <xf numFmtId="172" fontId="9" fillId="0" borderId="7" xfId="0" applyFont="1" applyBorder="1" applyAlignment="1">
      <alignment/>
    </xf>
    <xf numFmtId="172" fontId="16" fillId="0" borderId="7" xfId="0" applyFont="1" applyBorder="1" applyAlignment="1">
      <alignment horizontal="right"/>
    </xf>
    <xf numFmtId="172" fontId="0" fillId="0" borderId="0" xfId="0" applyFont="1" applyAlignment="1">
      <alignment/>
    </xf>
    <xf numFmtId="172" fontId="9" fillId="0" borderId="0" xfId="0" applyFont="1" applyAlignment="1">
      <alignment/>
    </xf>
    <xf numFmtId="172" fontId="17" fillId="0" borderId="0" xfId="0" applyFont="1" applyAlignment="1">
      <alignment/>
    </xf>
    <xf numFmtId="172" fontId="6" fillId="0" borderId="0" xfId="0" applyFont="1" applyBorder="1" applyAlignment="1">
      <alignment/>
    </xf>
    <xf numFmtId="172" fontId="5" fillId="0" borderId="0" xfId="0" applyFont="1" applyBorder="1" applyAlignment="1">
      <alignment/>
    </xf>
    <xf numFmtId="172" fontId="6" fillId="0" borderId="0" xfId="0" applyFont="1" applyBorder="1" applyAlignment="1">
      <alignment horizontal="right"/>
    </xf>
    <xf numFmtId="172" fontId="18" fillId="0" borderId="0" xfId="0" applyFont="1" applyAlignment="1">
      <alignment/>
    </xf>
    <xf numFmtId="172" fontId="6" fillId="0" borderId="0" xfId="0" applyFont="1" applyAlignment="1">
      <alignment/>
    </xf>
    <xf numFmtId="172" fontId="19" fillId="0" borderId="0" xfId="0" applyFont="1" applyAlignment="1">
      <alignment/>
    </xf>
    <xf numFmtId="172" fontId="20" fillId="0" borderId="0" xfId="0" applyFont="1" applyAlignment="1">
      <alignment/>
    </xf>
    <xf numFmtId="172" fontId="6" fillId="0" borderId="0" xfId="0" applyFont="1" applyAlignment="1">
      <alignment horizontal="center"/>
    </xf>
    <xf numFmtId="172" fontId="6" fillId="0" borderId="0" xfId="0" applyFont="1" applyAlignment="1" quotePrefix="1">
      <alignment horizontal="center"/>
    </xf>
    <xf numFmtId="172" fontId="5" fillId="0" borderId="0" xfId="0" applyFont="1" applyAlignment="1">
      <alignment horizontal="center"/>
    </xf>
    <xf numFmtId="172" fontId="6" fillId="0" borderId="0" xfId="0" applyFont="1" applyAlignment="1">
      <alignment/>
    </xf>
    <xf numFmtId="175" fontId="21" fillId="0" borderId="0" xfId="15" applyNumberFormat="1" applyFont="1" applyAlignment="1">
      <alignment/>
    </xf>
    <xf numFmtId="172" fontId="6" fillId="0" borderId="0" xfId="0" applyFont="1" applyAlignment="1" quotePrefix="1">
      <alignment horizontal="left"/>
    </xf>
    <xf numFmtId="175" fontId="5" fillId="0" borderId="0" xfId="15" applyNumberFormat="1" applyFont="1" applyAlignment="1">
      <alignment/>
    </xf>
    <xf numFmtId="172" fontId="22" fillId="0" borderId="0" xfId="0" applyFont="1" applyAlignment="1">
      <alignment/>
    </xf>
    <xf numFmtId="172" fontId="21" fillId="0" borderId="0" xfId="0" applyFont="1" applyAlignment="1" applyProtection="1" quotePrefix="1">
      <alignment horizontal="left"/>
      <protection locked="0"/>
    </xf>
    <xf numFmtId="175" fontId="21" fillId="0" borderId="8" xfId="15" applyNumberFormat="1" applyFont="1" applyBorder="1" applyAlignment="1">
      <alignment/>
    </xf>
    <xf numFmtId="172" fontId="5" fillId="0" borderId="0" xfId="0" applyFont="1" applyAlignment="1">
      <alignment/>
    </xf>
    <xf numFmtId="175" fontId="5" fillId="0" borderId="5" xfId="15" applyNumberFormat="1" applyFont="1" applyBorder="1" applyAlignment="1">
      <alignment/>
    </xf>
    <xf numFmtId="172" fontId="5" fillId="0" borderId="0" xfId="0" applyFont="1" applyAlignment="1" quotePrefix="1">
      <alignment horizontal="left"/>
    </xf>
    <xf numFmtId="175" fontId="21" fillId="0" borderId="5" xfId="15" applyNumberFormat="1" applyFont="1" applyBorder="1" applyAlignment="1">
      <alignment/>
    </xf>
    <xf numFmtId="172" fontId="5" fillId="0" borderId="0" xfId="0" applyFont="1" applyAlignment="1">
      <alignment/>
    </xf>
    <xf numFmtId="172" fontId="5" fillId="0" borderId="0" xfId="0" applyFont="1" applyAlignment="1">
      <alignment horizontal="left"/>
    </xf>
    <xf numFmtId="175" fontId="21" fillId="0" borderId="9" xfId="15" applyNumberFormat="1" applyFont="1" applyBorder="1" applyAlignment="1">
      <alignment/>
    </xf>
    <xf numFmtId="172" fontId="22" fillId="0" borderId="0" xfId="0" applyFont="1" applyAlignment="1">
      <alignment/>
    </xf>
    <xf numFmtId="172" fontId="22" fillId="0" borderId="0" xfId="0" applyFont="1" applyAlignment="1" quotePrefix="1">
      <alignment horizontal="left"/>
    </xf>
    <xf numFmtId="175" fontId="5" fillId="0" borderId="8" xfId="15" applyNumberFormat="1" applyFont="1" applyBorder="1" applyAlignment="1">
      <alignment/>
    </xf>
    <xf numFmtId="175" fontId="5" fillId="0" borderId="9" xfId="15" applyNumberFormat="1" applyFont="1" applyBorder="1" applyAlignment="1">
      <alignment/>
    </xf>
    <xf numFmtId="0" fontId="6" fillId="0" borderId="0" xfId="27" applyFont="1" applyBorder="1">
      <alignment/>
      <protection/>
    </xf>
    <xf numFmtId="0" fontId="20" fillId="0" borderId="0" xfId="27" applyFont="1">
      <alignment/>
      <protection/>
    </xf>
    <xf numFmtId="0" fontId="20" fillId="0" borderId="0" xfId="27" applyFont="1" applyBorder="1">
      <alignment/>
      <protection/>
    </xf>
    <xf numFmtId="0" fontId="23" fillId="0" borderId="0" xfId="27" applyFont="1" applyAlignment="1">
      <alignment horizontal="centerContinuous"/>
      <protection/>
    </xf>
    <xf numFmtId="0" fontId="24" fillId="0" borderId="0" xfId="27" applyFont="1" applyAlignment="1">
      <alignment horizontal="centerContinuous"/>
      <protection/>
    </xf>
    <xf numFmtId="0" fontId="20" fillId="0" borderId="0" xfId="27" applyFont="1" applyBorder="1" applyAlignment="1">
      <alignment horizontal="centerContinuous"/>
      <protection/>
    </xf>
    <xf numFmtId="0" fontId="20" fillId="0" borderId="0" xfId="27" applyFont="1" applyAlignment="1">
      <alignment horizontal="centerContinuous"/>
      <protection/>
    </xf>
    <xf numFmtId="0" fontId="20" fillId="0" borderId="0" xfId="27" applyFont="1">
      <alignment/>
      <protection/>
    </xf>
    <xf numFmtId="0" fontId="20" fillId="0" borderId="0" xfId="27" applyFont="1" applyAlignment="1" quotePrefix="1">
      <alignment horizontal="centerContinuous"/>
      <protection/>
    </xf>
    <xf numFmtId="0" fontId="20" fillId="0" borderId="0" xfId="27" applyFont="1" applyBorder="1">
      <alignment/>
      <protection/>
    </xf>
    <xf numFmtId="0" fontId="23" fillId="0" borderId="2" xfId="27" applyFont="1" applyBorder="1" applyAlignment="1">
      <alignment horizontal="centerContinuous"/>
      <protection/>
    </xf>
    <xf numFmtId="0" fontId="23" fillId="0" borderId="3" xfId="27" applyFont="1" applyBorder="1" applyAlignment="1">
      <alignment horizontal="centerContinuous"/>
      <protection/>
    </xf>
    <xf numFmtId="0" fontId="23" fillId="0" borderId="0" xfId="27" applyFont="1" applyBorder="1" applyAlignment="1">
      <alignment/>
      <protection/>
    </xf>
    <xf numFmtId="0" fontId="20" fillId="0" borderId="4" xfId="27" applyFont="1" applyBorder="1">
      <alignment/>
      <protection/>
    </xf>
    <xf numFmtId="0" fontId="23" fillId="0" borderId="4" xfId="27" applyFont="1" applyBorder="1" applyAlignment="1">
      <alignment horizontal="centerContinuous"/>
      <protection/>
    </xf>
    <xf numFmtId="0" fontId="23" fillId="0" borderId="5" xfId="27" applyFont="1" applyBorder="1" applyAlignment="1">
      <alignment horizontal="centerContinuous"/>
      <protection/>
    </xf>
    <xf numFmtId="14" fontId="23" fillId="0" borderId="6" xfId="27" applyNumberFormat="1" applyFont="1" applyBorder="1" applyAlignment="1" quotePrefix="1">
      <alignment horizontal="center"/>
      <protection/>
    </xf>
    <xf numFmtId="0" fontId="23" fillId="0" borderId="4" xfId="27" applyFont="1" applyBorder="1" applyAlignment="1">
      <alignment/>
      <protection/>
    </xf>
    <xf numFmtId="0" fontId="23" fillId="0" borderId="6" xfId="27" applyFont="1" applyBorder="1" applyAlignment="1" quotePrefix="1">
      <alignment horizontal="center"/>
      <protection/>
    </xf>
    <xf numFmtId="0" fontId="23" fillId="0" borderId="9" xfId="27" applyFont="1" applyBorder="1" applyAlignment="1" quotePrefix="1">
      <alignment horizontal="center"/>
      <protection/>
    </xf>
    <xf numFmtId="0" fontId="23" fillId="0" borderId="0" xfId="27" applyFont="1" applyBorder="1" applyAlignment="1">
      <alignment horizontal="centerContinuous"/>
      <protection/>
    </xf>
    <xf numFmtId="0" fontId="23" fillId="0" borderId="7" xfId="27" applyFont="1" applyBorder="1" applyAlignment="1">
      <alignment horizontal="centerContinuous"/>
      <protection/>
    </xf>
    <xf numFmtId="0" fontId="20" fillId="0" borderId="0" xfId="27" applyFont="1" applyBorder="1" applyAlignment="1">
      <alignment horizontal="left"/>
      <protection/>
    </xf>
    <xf numFmtId="0" fontId="20" fillId="0" borderId="0" xfId="27" applyFont="1" applyBorder="1" applyAlignment="1" quotePrefix="1">
      <alignment horizontal="left"/>
      <protection/>
    </xf>
    <xf numFmtId="0" fontId="20" fillId="0" borderId="0" xfId="27" applyFont="1" applyBorder="1" quotePrefix="1">
      <alignment/>
      <protection/>
    </xf>
    <xf numFmtId="37" fontId="20" fillId="0" borderId="4" xfId="27" applyNumberFormat="1" applyFont="1" applyBorder="1">
      <alignment/>
      <protection/>
    </xf>
    <xf numFmtId="181" fontId="20" fillId="0" borderId="8" xfId="17" applyNumberFormat="1" applyFont="1" applyBorder="1" applyAlignment="1">
      <alignment/>
    </xf>
    <xf numFmtId="0" fontId="20" fillId="0" borderId="0" xfId="27" applyFont="1" applyBorder="1" applyAlignment="1">
      <alignment horizontal="center"/>
      <protection/>
    </xf>
    <xf numFmtId="0" fontId="20" fillId="0" borderId="0" xfId="27" applyFont="1" applyBorder="1" applyAlignment="1" quotePrefix="1">
      <alignment/>
      <protection/>
    </xf>
    <xf numFmtId="181" fontId="20" fillId="0" borderId="4" xfId="27" applyNumberFormat="1" applyFont="1" applyBorder="1">
      <alignment/>
      <protection/>
    </xf>
    <xf numFmtId="181" fontId="20" fillId="0" borderId="5" xfId="17" applyNumberFormat="1" applyFont="1" applyBorder="1" applyAlignment="1">
      <alignment/>
    </xf>
    <xf numFmtId="181" fontId="20" fillId="0" borderId="4" xfId="17" applyNumberFormat="1" applyFont="1" applyBorder="1" applyAlignment="1">
      <alignment/>
    </xf>
    <xf numFmtId="37" fontId="20" fillId="0" borderId="5" xfId="17" applyNumberFormat="1" applyFont="1" applyBorder="1" applyAlignment="1">
      <alignment/>
    </xf>
    <xf numFmtId="37" fontId="20" fillId="0" borderId="5" xfId="27" applyNumberFormat="1" applyFont="1" applyBorder="1">
      <alignment/>
      <protection/>
    </xf>
    <xf numFmtId="0" fontId="20" fillId="0" borderId="0" xfId="27" applyFont="1" applyBorder="1" applyAlignment="1" quotePrefix="1">
      <alignment horizontal="center"/>
      <protection/>
    </xf>
    <xf numFmtId="180" fontId="20" fillId="0" borderId="4" xfId="27" applyNumberFormat="1" applyFont="1" applyBorder="1">
      <alignment/>
      <protection/>
    </xf>
    <xf numFmtId="0" fontId="20" fillId="0" borderId="0" xfId="27" applyFont="1" applyBorder="1" applyAlignment="1" quotePrefix="1">
      <alignment horizontal="right"/>
      <protection/>
    </xf>
    <xf numFmtId="0" fontId="20" fillId="0" borderId="0" xfId="27" applyFont="1" applyBorder="1" applyAlignment="1">
      <alignment horizontal="right"/>
      <protection/>
    </xf>
    <xf numFmtId="41" fontId="20" fillId="0" borderId="4" xfId="27" applyNumberFormat="1" applyFont="1" applyBorder="1">
      <alignment/>
      <protection/>
    </xf>
    <xf numFmtId="41" fontId="20" fillId="0" borderId="5" xfId="17" applyNumberFormat="1" applyFont="1" applyBorder="1" applyAlignment="1">
      <alignment/>
    </xf>
    <xf numFmtId="174" fontId="20" fillId="0" borderId="5" xfId="17" applyNumberFormat="1" applyFont="1" applyBorder="1" applyAlignment="1">
      <alignment/>
    </xf>
    <xf numFmtId="171" fontId="20" fillId="0" borderId="4" xfId="17" applyFont="1" applyBorder="1" applyAlignment="1">
      <alignment/>
    </xf>
    <xf numFmtId="175" fontId="20" fillId="0" borderId="5" xfId="17" applyNumberFormat="1" applyFont="1" applyBorder="1" applyAlignment="1">
      <alignment/>
    </xf>
    <xf numFmtId="171" fontId="20" fillId="0" borderId="0" xfId="17" applyFont="1" applyBorder="1" applyAlignment="1">
      <alignment/>
    </xf>
    <xf numFmtId="174" fontId="20" fillId="0" borderId="5" xfId="27" applyNumberFormat="1" applyFont="1" applyBorder="1">
      <alignment/>
      <protection/>
    </xf>
    <xf numFmtId="43" fontId="20" fillId="0" borderId="4" xfId="17" applyNumberFormat="1" applyFont="1" applyBorder="1" applyAlignment="1">
      <alignment/>
    </xf>
    <xf numFmtId="39" fontId="20" fillId="0" borderId="4" xfId="17" applyNumberFormat="1" applyFont="1" applyBorder="1" applyAlignment="1">
      <alignment/>
    </xf>
    <xf numFmtId="171" fontId="26" fillId="0" borderId="10" xfId="17" applyFont="1" applyBorder="1" applyAlignment="1" quotePrefix="1">
      <alignment horizontal="left"/>
    </xf>
    <xf numFmtId="171" fontId="25" fillId="0" borderId="11" xfId="17" applyFont="1" applyBorder="1" applyAlignment="1">
      <alignment/>
    </xf>
    <xf numFmtId="0" fontId="20" fillId="0" borderId="7" xfId="27" applyFont="1" applyBorder="1">
      <alignment/>
      <protection/>
    </xf>
    <xf numFmtId="0" fontId="20" fillId="0" borderId="12" xfId="27" applyFont="1" applyBorder="1">
      <alignment/>
      <protection/>
    </xf>
    <xf numFmtId="37" fontId="20" fillId="0" borderId="7" xfId="27" applyNumberFormat="1" applyFont="1" applyBorder="1">
      <alignment/>
      <protection/>
    </xf>
    <xf numFmtId="0" fontId="20" fillId="0" borderId="13" xfId="27" applyFont="1" applyBorder="1">
      <alignment/>
      <protection/>
    </xf>
    <xf numFmtId="172" fontId="18" fillId="0" borderId="13" xfId="0" applyFont="1" applyBorder="1" applyAlignment="1">
      <alignment/>
    </xf>
    <xf numFmtId="37" fontId="20" fillId="0" borderId="0" xfId="27" applyNumberFormat="1" applyFont="1" applyBorder="1">
      <alignment/>
      <protection/>
    </xf>
    <xf numFmtId="172" fontId="5" fillId="0" borderId="0" xfId="26" applyFont="1">
      <alignment/>
      <protection/>
    </xf>
    <xf numFmtId="172" fontId="27" fillId="0" borderId="0" xfId="26">
      <alignment/>
      <protection/>
    </xf>
    <xf numFmtId="172" fontId="18" fillId="0" borderId="0" xfId="26" applyFont="1">
      <alignment/>
      <protection/>
    </xf>
    <xf numFmtId="172" fontId="6" fillId="0" borderId="0" xfId="26" applyFont="1" applyBorder="1">
      <alignment/>
      <protection/>
    </xf>
    <xf numFmtId="172" fontId="5" fillId="0" borderId="0" xfId="26" applyFont="1" applyBorder="1">
      <alignment/>
      <protection/>
    </xf>
    <xf numFmtId="172" fontId="6" fillId="0" borderId="0" xfId="26" applyFont="1" applyBorder="1" applyAlignment="1">
      <alignment horizontal="right"/>
      <protection/>
    </xf>
    <xf numFmtId="172" fontId="19" fillId="0" borderId="0" xfId="26" applyFont="1">
      <alignment/>
      <protection/>
    </xf>
    <xf numFmtId="172" fontId="20" fillId="0" borderId="0" xfId="26" applyFont="1">
      <alignment/>
      <protection/>
    </xf>
    <xf numFmtId="172" fontId="6" fillId="0" borderId="0" xfId="26" applyFont="1" applyAlignment="1">
      <alignment horizontal="center"/>
      <protection/>
    </xf>
    <xf numFmtId="172" fontId="6" fillId="0" borderId="0" xfId="26" applyFont="1" applyAlignment="1" quotePrefix="1">
      <alignment horizontal="center"/>
      <protection/>
    </xf>
    <xf numFmtId="172" fontId="5" fillId="0" borderId="0" xfId="26" applyFont="1" applyAlignment="1">
      <alignment horizontal="center"/>
      <protection/>
    </xf>
    <xf numFmtId="172" fontId="5" fillId="0" borderId="0" xfId="26" applyFont="1" applyAlignment="1">
      <alignment horizontal="centerContinuous"/>
      <protection/>
    </xf>
    <xf numFmtId="172" fontId="6" fillId="0" borderId="0" xfId="26" applyFont="1">
      <alignment/>
      <protection/>
    </xf>
    <xf numFmtId="172" fontId="6" fillId="0" borderId="0" xfId="26" applyFont="1" applyAlignment="1" quotePrefix="1">
      <alignment horizontal="left"/>
      <protection/>
    </xf>
    <xf numFmtId="172" fontId="22" fillId="0" borderId="0" xfId="26" applyFont="1" applyAlignment="1">
      <alignment/>
      <protection/>
    </xf>
    <xf numFmtId="172" fontId="21" fillId="0" borderId="0" xfId="26" applyFont="1" applyAlignment="1" applyProtection="1" quotePrefix="1">
      <alignment horizontal="left"/>
      <protection locked="0"/>
    </xf>
    <xf numFmtId="172" fontId="5" fillId="0" borderId="0" xfId="26" applyFont="1">
      <alignment/>
      <protection/>
    </xf>
    <xf numFmtId="172" fontId="5" fillId="0" borderId="0" xfId="26" applyFont="1" applyAlignment="1" quotePrefix="1">
      <alignment horizontal="left"/>
      <protection/>
    </xf>
    <xf numFmtId="172" fontId="5" fillId="0" borderId="0" xfId="26" applyFont="1" applyAlignment="1">
      <alignment/>
      <protection/>
    </xf>
    <xf numFmtId="172" fontId="22" fillId="0" borderId="0" xfId="26" applyFont="1">
      <alignment/>
      <protection/>
    </xf>
    <xf numFmtId="175" fontId="5" fillId="0" borderId="0" xfId="15" applyNumberFormat="1" applyFont="1" applyBorder="1" applyAlignment="1">
      <alignment/>
    </xf>
    <xf numFmtId="172" fontId="22" fillId="0" borderId="0" xfId="26" applyFont="1" applyAlignment="1" quotePrefix="1">
      <alignment horizontal="left"/>
      <protection/>
    </xf>
    <xf numFmtId="0" fontId="28" fillId="0" borderId="0" xfId="27" applyFont="1">
      <alignment/>
      <protection/>
    </xf>
    <xf numFmtId="175" fontId="26" fillId="0" borderId="8" xfId="27" applyNumberFormat="1" applyFont="1" applyBorder="1">
      <alignment/>
      <protection/>
    </xf>
    <xf numFmtId="175" fontId="26" fillId="0" borderId="5" xfId="27" applyNumberFormat="1" applyFont="1" applyBorder="1">
      <alignment/>
      <protection/>
    </xf>
    <xf numFmtId="181" fontId="26" fillId="0" borderId="5" xfId="17" applyNumberFormat="1" applyFont="1" applyBorder="1" applyAlignment="1">
      <alignment/>
    </xf>
    <xf numFmtId="37" fontId="26" fillId="0" borderId="5" xfId="27" applyNumberFormat="1" applyFont="1" applyBorder="1">
      <alignment/>
      <protection/>
    </xf>
    <xf numFmtId="37" fontId="26" fillId="0" borderId="5" xfId="17" applyNumberFormat="1" applyFont="1" applyBorder="1" applyAlignment="1">
      <alignment/>
    </xf>
    <xf numFmtId="174" fontId="26" fillId="0" borderId="5" xfId="17" applyNumberFormat="1" applyFont="1" applyBorder="1" applyAlignment="1">
      <alignment/>
    </xf>
    <xf numFmtId="171" fontId="26" fillId="0" borderId="5" xfId="17" applyFont="1" applyBorder="1" applyAlignment="1">
      <alignment/>
    </xf>
    <xf numFmtId="43" fontId="26" fillId="0" borderId="5" xfId="27" applyNumberFormat="1" applyFont="1" applyBorder="1">
      <alignment/>
      <protection/>
    </xf>
    <xf numFmtId="39" fontId="26" fillId="0" borderId="5" xfId="17" applyNumberFormat="1" applyFont="1" applyBorder="1" applyAlignment="1">
      <alignment/>
    </xf>
    <xf numFmtId="172" fontId="16" fillId="0" borderId="7" xfId="26" applyFont="1" applyBorder="1">
      <alignment/>
      <protection/>
    </xf>
    <xf numFmtId="172" fontId="9" fillId="0" borderId="7" xfId="26" applyFont="1" applyBorder="1">
      <alignment/>
      <protection/>
    </xf>
    <xf numFmtId="172" fontId="16" fillId="0" borderId="7" xfId="26" applyFont="1" applyBorder="1" applyAlignment="1">
      <alignment horizontal="right"/>
      <protection/>
    </xf>
    <xf numFmtId="172" fontId="0" fillId="0" borderId="0" xfId="26" applyFont="1">
      <alignment/>
      <protection/>
    </xf>
    <xf numFmtId="172" fontId="9" fillId="0" borderId="0" xfId="26" applyFont="1">
      <alignment/>
      <protection/>
    </xf>
    <xf numFmtId="172" fontId="17" fillId="0" borderId="0" xfId="26" applyFont="1">
      <alignment/>
      <protection/>
    </xf>
    <xf numFmtId="172" fontId="23" fillId="0" borderId="0" xfId="26" applyFont="1">
      <alignment/>
      <protection/>
    </xf>
    <xf numFmtId="172" fontId="29" fillId="0" borderId="0" xfId="26" applyFont="1">
      <alignment/>
      <protection/>
    </xf>
    <xf numFmtId="0" fontId="20" fillId="0" borderId="0" xfId="27" applyFont="1" applyBorder="1" quotePrefix="1">
      <alignment/>
      <protection/>
    </xf>
    <xf numFmtId="0" fontId="16" fillId="0" borderId="0" xfId="27" applyFont="1" applyAlignment="1">
      <alignment horizontal="center"/>
      <protection/>
    </xf>
    <xf numFmtId="39" fontId="20" fillId="0" borderId="2" xfId="27" applyNumberFormat="1" applyFont="1" applyBorder="1" applyAlignment="1" quotePrefix="1">
      <alignment horizontal="center"/>
      <protection/>
    </xf>
    <xf numFmtId="39" fontId="20" fillId="0" borderId="3" xfId="27" applyNumberFormat="1" applyFont="1" applyBorder="1" applyAlignment="1" quotePrefix="1">
      <alignment horizontal="center"/>
      <protection/>
    </xf>
    <xf numFmtId="0" fontId="20" fillId="0" borderId="2" xfId="27" applyFont="1" applyBorder="1" applyAlignment="1" quotePrefix="1">
      <alignment horizontal="center"/>
      <protection/>
    </xf>
    <xf numFmtId="0" fontId="20" fillId="0" borderId="3" xfId="27" applyFont="1" applyBorder="1" applyAlignment="1" quotePrefix="1">
      <alignment horizontal="center"/>
      <protection/>
    </xf>
    <xf numFmtId="0" fontId="28" fillId="0" borderId="0" xfId="27" applyFont="1" applyAlignment="1">
      <alignment horizontal="center"/>
      <protection/>
    </xf>
    <xf numFmtId="41" fontId="5" fillId="0" borderId="6" xfId="27" applyNumberFormat="1" applyFont="1" applyBorder="1" applyAlignment="1" quotePrefix="1">
      <alignment horizontal="center"/>
      <protection/>
    </xf>
    <xf numFmtId="41" fontId="5" fillId="0" borderId="12" xfId="27" applyNumberFormat="1" applyFont="1" applyBorder="1" applyAlignment="1">
      <alignment horizontal="left"/>
      <protection/>
    </xf>
    <xf numFmtId="41" fontId="20" fillId="0" borderId="6" xfId="27" applyNumberFormat="1" applyFont="1" applyBorder="1" applyAlignment="1" quotePrefix="1">
      <alignment horizontal="left"/>
      <protection/>
    </xf>
    <xf numFmtId="41" fontId="20" fillId="0" borderId="12" xfId="27" applyNumberFormat="1" applyFont="1" applyBorder="1" applyAlignment="1">
      <alignment horizontal="left"/>
      <protection/>
    </xf>
    <xf numFmtId="41" fontId="5" fillId="0" borderId="10" xfId="27" applyNumberFormat="1" applyFont="1" applyBorder="1" applyAlignment="1" quotePrefix="1">
      <alignment horizontal="center"/>
      <protection/>
    </xf>
    <xf numFmtId="41" fontId="5" fillId="0" borderId="11" xfId="27" applyNumberFormat="1" applyFont="1" applyBorder="1" applyAlignment="1">
      <alignment horizontal="left"/>
      <protection/>
    </xf>
  </cellXfs>
  <cellStyles count="17">
    <cellStyle name="Normal" xfId="0"/>
    <cellStyle name="Comma" xfId="15"/>
    <cellStyle name="Comma [0]" xfId="16"/>
    <cellStyle name="Comma_SUM" xfId="17"/>
    <cellStyle name="Currency" xfId="18"/>
    <cellStyle name="Currency [0]" xfId="19"/>
    <cellStyle name="E&amp;Y House" xfId="20"/>
    <cellStyle name="Followed Hyperlink" xfId="21"/>
    <cellStyle name="Grey" xfId="22"/>
    <cellStyle name="Hyperlink" xfId="23"/>
    <cellStyle name="Input [yellow]" xfId="24"/>
    <cellStyle name="Normal - Style1" xfId="25"/>
    <cellStyle name="Normal_Consol  BS 6-2001" xfId="26"/>
    <cellStyle name="Normal_SUM" xfId="27"/>
    <cellStyle name="Percent" xfId="28"/>
    <cellStyle name="Percent [2]" xfId="29"/>
    <cellStyle name="percentage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sol%20%20BS%203-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consol%206-2001\Consol%20%20BS%206-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MDGFC\Staff\TCH\consol%206-2001\Consol%20%20BS%206-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 BS 3-2001"/>
      <sheetName val="00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CO-6-01"/>
      <sheetName val="CJ6-01"/>
      <sheetName val="BS00"/>
      <sheetName val="BS00 (2)"/>
      <sheetName val="var.rep."/>
      <sheetName val="KLSE-BS"/>
      <sheetName val="FV"/>
      <sheetName val="Net funds"/>
      <sheetName val="Sheet1"/>
      <sheetName val="CF-WK"/>
      <sheetName val="cashflow-WK"/>
      <sheetName val="Diff"/>
      <sheetName val="000"/>
    </sheetNames>
    <sheetDataSet>
      <sheetData sheetId="5">
        <row r="54">
          <cell r="F54">
            <v>98.04553465018603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CO-6-01"/>
      <sheetName val="CJ6-01"/>
      <sheetName val="BS00"/>
      <sheetName val="BS00 (2)"/>
      <sheetName val="var.rep."/>
      <sheetName val="KLSE-BS"/>
      <sheetName val="FV"/>
      <sheetName val="Net funds"/>
      <sheetName val="Sheet1"/>
      <sheetName val="CF-WK"/>
      <sheetName val="cashflow-WK"/>
      <sheetName val="Diff"/>
      <sheetName val="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84"/>
  <sheetViews>
    <sheetView showGridLines="0" workbookViewId="0" topLeftCell="A1">
      <selection activeCell="D14" sqref="D14"/>
    </sheetView>
  </sheetViews>
  <sheetFormatPr defaultColWidth="8.88671875" defaultRowHeight="15.75"/>
  <cols>
    <col min="1" max="1" width="2.10546875" style="1" customWidth="1"/>
    <col min="2" max="2" width="2.77734375" style="1" customWidth="1"/>
    <col min="3" max="3" width="34.21484375" style="1" customWidth="1"/>
    <col min="4" max="4" width="8.21484375" style="1" customWidth="1"/>
    <col min="5" max="5" width="11.21484375" style="1" customWidth="1"/>
    <col min="6" max="6" width="1.2265625" style="1" customWidth="1"/>
    <col min="7" max="7" width="8.21484375" style="1" customWidth="1"/>
    <col min="8" max="8" width="11.21484375" style="1" customWidth="1"/>
    <col min="9" max="9" width="0.3359375" style="1" customWidth="1"/>
    <col min="10" max="16" width="0" style="1" hidden="1" customWidth="1"/>
    <col min="17" max="16384" width="8.88671875" style="1" customWidth="1"/>
  </cols>
  <sheetData>
    <row r="1" spans="1:9" ht="15">
      <c r="A1" s="181" t="s">
        <v>71</v>
      </c>
      <c r="B1" s="181"/>
      <c r="C1" s="181"/>
      <c r="D1" s="181"/>
      <c r="E1" s="181"/>
      <c r="F1" s="181"/>
      <c r="G1" s="181"/>
      <c r="H1" s="181"/>
      <c r="I1" s="181"/>
    </row>
    <row r="2" ht="15">
      <c r="C2" s="2"/>
    </row>
    <row r="3" spans="1:17" ht="13.5" customHeight="1">
      <c r="A3" s="3" t="s">
        <v>0</v>
      </c>
      <c r="B3" s="4"/>
      <c r="C3" s="5"/>
      <c r="D3" s="6"/>
      <c r="E3" s="6"/>
      <c r="F3" s="6"/>
      <c r="G3" s="6"/>
      <c r="H3" s="6"/>
      <c r="I3" s="7"/>
      <c r="J3" s="7"/>
      <c r="K3" s="7"/>
      <c r="L3" s="7"/>
      <c r="M3" s="7"/>
      <c r="N3" s="7"/>
      <c r="O3" s="7"/>
      <c r="P3" s="7"/>
      <c r="Q3" s="7"/>
    </row>
    <row r="4" spans="1:17" ht="13.5" customHeight="1">
      <c r="A4" s="3" t="s">
        <v>1</v>
      </c>
      <c r="B4" s="8"/>
      <c r="C4" s="5"/>
      <c r="D4" s="6"/>
      <c r="E4" s="6"/>
      <c r="F4" s="6"/>
      <c r="G4" s="6"/>
      <c r="H4" s="6"/>
      <c r="I4" s="7"/>
      <c r="J4" s="7"/>
      <c r="K4" s="7"/>
      <c r="L4" s="7"/>
      <c r="M4" s="7"/>
      <c r="N4" s="7"/>
      <c r="O4" s="7"/>
      <c r="P4" s="7"/>
      <c r="Q4" s="7"/>
    </row>
    <row r="5" spans="1:17" ht="13.5" customHeight="1">
      <c r="A5" s="3"/>
      <c r="B5" s="8"/>
      <c r="C5" s="5"/>
      <c r="D5" s="6"/>
      <c r="E5" s="6"/>
      <c r="F5" s="6"/>
      <c r="G5" s="6"/>
      <c r="H5" s="6"/>
      <c r="I5" s="7"/>
      <c r="J5" s="7"/>
      <c r="K5" s="7"/>
      <c r="L5" s="7"/>
      <c r="M5" s="7"/>
      <c r="N5" s="7"/>
      <c r="O5" s="7"/>
      <c r="P5" s="7"/>
      <c r="Q5" s="7"/>
    </row>
    <row r="6" spans="1:42" ht="13.5" customHeight="1">
      <c r="A6" s="9"/>
      <c r="B6" s="9"/>
      <c r="C6" s="9"/>
      <c r="D6" s="5"/>
      <c r="E6" s="5"/>
      <c r="F6" s="5"/>
      <c r="G6" s="5"/>
      <c r="H6" s="5"/>
      <c r="I6" s="9"/>
      <c r="J6" s="9"/>
      <c r="K6" s="9"/>
      <c r="L6" s="9"/>
      <c r="M6" s="9"/>
      <c r="N6" s="9"/>
      <c r="O6" s="9"/>
      <c r="P6" s="9"/>
      <c r="Q6" s="9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ht="13.5" customHeight="1">
      <c r="A7" s="85" t="s">
        <v>2</v>
      </c>
      <c r="B7" s="85"/>
      <c r="C7" s="85"/>
      <c r="D7" s="10" t="s">
        <v>3</v>
      </c>
      <c r="E7" s="11"/>
      <c r="F7" s="12"/>
      <c r="G7" s="10" t="s">
        <v>4</v>
      </c>
      <c r="H7" s="11"/>
      <c r="I7" s="17"/>
      <c r="J7" s="9"/>
      <c r="K7" s="9"/>
      <c r="L7" s="9"/>
      <c r="M7" s="9"/>
      <c r="N7" s="9"/>
      <c r="O7" s="9"/>
      <c r="Q7" s="9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ht="13.5" customHeight="1">
      <c r="A8" s="9"/>
      <c r="B8" s="9"/>
      <c r="C8" s="9"/>
      <c r="D8" s="13" t="s">
        <v>5</v>
      </c>
      <c r="E8" s="14" t="s">
        <v>6</v>
      </c>
      <c r="F8" s="12"/>
      <c r="G8" s="13" t="s">
        <v>5</v>
      </c>
      <c r="H8" s="14" t="s">
        <v>6</v>
      </c>
      <c r="I8" s="17"/>
      <c r="J8" s="9"/>
      <c r="K8" s="9"/>
      <c r="L8" s="9"/>
      <c r="M8" s="9"/>
      <c r="N8" s="9"/>
      <c r="O8" s="9"/>
      <c r="P8" s="9" t="s">
        <v>7</v>
      </c>
      <c r="Q8" s="9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2" ht="13.5" customHeight="1">
      <c r="A9" s="9"/>
      <c r="B9" s="9"/>
      <c r="C9" s="9"/>
      <c r="D9" s="13" t="s">
        <v>8</v>
      </c>
      <c r="E9" s="14" t="s">
        <v>9</v>
      </c>
      <c r="F9" s="12"/>
      <c r="G9" s="13" t="s">
        <v>8</v>
      </c>
      <c r="H9" s="14" t="s">
        <v>9</v>
      </c>
      <c r="I9" s="17"/>
      <c r="J9" s="9"/>
      <c r="K9" s="9"/>
      <c r="L9" s="9"/>
      <c r="M9" s="9"/>
      <c r="N9" s="9"/>
      <c r="O9" s="9"/>
      <c r="P9" s="9" t="s">
        <v>10</v>
      </c>
      <c r="Q9" s="9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ht="13.5" customHeight="1">
      <c r="A10" s="9"/>
      <c r="B10" s="9"/>
      <c r="C10" s="9"/>
      <c r="D10" s="13" t="s">
        <v>11</v>
      </c>
      <c r="E10" s="14" t="s">
        <v>12</v>
      </c>
      <c r="F10" s="12"/>
      <c r="G10" s="13" t="s">
        <v>13</v>
      </c>
      <c r="H10" s="14" t="s">
        <v>14</v>
      </c>
      <c r="I10" s="17"/>
      <c r="J10" s="9"/>
      <c r="K10" s="9"/>
      <c r="L10" s="9"/>
      <c r="M10" s="9"/>
      <c r="N10" s="9"/>
      <c r="O10" s="9"/>
      <c r="P10" s="9" t="s">
        <v>8</v>
      </c>
      <c r="Q10" s="9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2" ht="13.5" customHeight="1">
      <c r="A11" s="9"/>
      <c r="B11" s="9"/>
      <c r="C11" s="9"/>
      <c r="D11" s="15" t="s">
        <v>15</v>
      </c>
      <c r="E11" s="15" t="s">
        <v>16</v>
      </c>
      <c r="F11" s="16"/>
      <c r="G11" s="15" t="s">
        <v>15</v>
      </c>
      <c r="H11" s="49" t="s">
        <v>16</v>
      </c>
      <c r="I11" s="17"/>
      <c r="J11" s="9"/>
      <c r="K11" s="9"/>
      <c r="L11" s="9"/>
      <c r="M11" s="9"/>
      <c r="N11" s="9"/>
      <c r="O11" s="9"/>
      <c r="P11" s="9" t="s">
        <v>13</v>
      </c>
      <c r="Q11" s="9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2" ht="13.5" customHeight="1">
      <c r="A12" s="9"/>
      <c r="B12" s="9"/>
      <c r="C12" s="9"/>
      <c r="D12" s="18" t="s">
        <v>17</v>
      </c>
      <c r="E12" s="18" t="s">
        <v>17</v>
      </c>
      <c r="F12" s="12"/>
      <c r="G12" s="18" t="s">
        <v>17</v>
      </c>
      <c r="H12" s="18" t="s">
        <v>17</v>
      </c>
      <c r="I12" s="9"/>
      <c r="J12" s="9"/>
      <c r="K12" s="9"/>
      <c r="L12" s="5" t="s">
        <v>18</v>
      </c>
      <c r="M12" s="9"/>
      <c r="N12" s="5" t="s">
        <v>19</v>
      </c>
      <c r="O12" s="9"/>
      <c r="P12" s="9" t="s">
        <v>20</v>
      </c>
      <c r="Q12" s="9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ht="5.25" customHeight="1">
      <c r="A13" s="9"/>
      <c r="B13" s="9"/>
      <c r="C13" s="9"/>
      <c r="D13" s="19"/>
      <c r="E13" s="19"/>
      <c r="F13" s="12"/>
      <c r="G13" s="18"/>
      <c r="H13" s="19"/>
      <c r="I13" s="9"/>
      <c r="J13" s="9"/>
      <c r="K13" s="9"/>
      <c r="L13" s="9"/>
      <c r="M13" s="9"/>
      <c r="N13" s="9"/>
      <c r="O13" s="9"/>
      <c r="P13" s="9"/>
      <c r="Q13" s="9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ht="13.5" customHeight="1">
      <c r="A14" s="20">
        <v>1</v>
      </c>
      <c r="B14" s="20" t="s">
        <v>21</v>
      </c>
      <c r="C14" s="9" t="s">
        <v>22</v>
      </c>
      <c r="D14" s="21">
        <v>62159</v>
      </c>
      <c r="E14" s="23">
        <v>63518</v>
      </c>
      <c r="F14" s="21"/>
      <c r="G14" s="48">
        <f>D14+L14+N14</f>
        <v>213685</v>
      </c>
      <c r="H14" s="23">
        <v>224763</v>
      </c>
      <c r="I14" s="17"/>
      <c r="J14" s="9"/>
      <c r="K14" s="9"/>
      <c r="L14" s="23">
        <v>78340</v>
      </c>
      <c r="M14" s="17"/>
      <c r="N14" s="23">
        <v>73186</v>
      </c>
      <c r="O14" s="17"/>
      <c r="P14" s="24">
        <v>224763</v>
      </c>
      <c r="Q14" s="9"/>
      <c r="R14" s="25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42" ht="13.5" customHeight="1">
      <c r="A15" s="26"/>
      <c r="B15" s="27" t="s">
        <v>23</v>
      </c>
      <c r="C15" s="9" t="s">
        <v>24</v>
      </c>
      <c r="D15" s="28">
        <v>0</v>
      </c>
      <c r="E15" s="29">
        <v>0</v>
      </c>
      <c r="F15" s="30"/>
      <c r="G15" s="44">
        <f>D15+L15+N15</f>
        <v>0</v>
      </c>
      <c r="H15" s="29">
        <f>0+E15</f>
        <v>0</v>
      </c>
      <c r="I15" s="17"/>
      <c r="J15" s="9"/>
      <c r="K15" s="9"/>
      <c r="L15" s="29">
        <v>0</v>
      </c>
      <c r="M15" s="17"/>
      <c r="N15" s="29">
        <v>0</v>
      </c>
      <c r="O15" s="17"/>
      <c r="P15" s="31">
        <f>+M15+U15+W15</f>
        <v>0</v>
      </c>
      <c r="Q15" s="9"/>
      <c r="R15" s="25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</row>
    <row r="16" spans="1:42" ht="13.5" customHeight="1">
      <c r="A16" s="9"/>
      <c r="B16" s="32" t="s">
        <v>25</v>
      </c>
      <c r="C16" s="33" t="s">
        <v>26</v>
      </c>
      <c r="D16" s="21">
        <v>1445</v>
      </c>
      <c r="E16" s="29">
        <v>1146</v>
      </c>
      <c r="F16" s="21"/>
      <c r="G16" s="44">
        <f>D16+L16+N16</f>
        <v>4239</v>
      </c>
      <c r="H16" s="29">
        <v>5875</v>
      </c>
      <c r="I16" s="17"/>
      <c r="J16" s="9"/>
      <c r="K16" s="9"/>
      <c r="L16" s="29">
        <v>1556</v>
      </c>
      <c r="M16" s="17"/>
      <c r="N16" s="29">
        <v>1238</v>
      </c>
      <c r="O16" s="17"/>
      <c r="P16" s="34">
        <v>5875</v>
      </c>
      <c r="Q16" s="9"/>
      <c r="R16" s="25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1:42" ht="13.5" customHeight="1">
      <c r="A17" s="20">
        <v>2</v>
      </c>
      <c r="B17" s="20" t="s">
        <v>21</v>
      </c>
      <c r="C17" s="33" t="s">
        <v>27</v>
      </c>
      <c r="D17" s="21"/>
      <c r="E17" s="29"/>
      <c r="F17" s="17"/>
      <c r="G17" s="44"/>
      <c r="H17" s="29"/>
      <c r="I17" s="17"/>
      <c r="J17" s="9"/>
      <c r="K17" s="9"/>
      <c r="L17" s="29"/>
      <c r="M17" s="17"/>
      <c r="N17" s="29"/>
      <c r="O17" s="17"/>
      <c r="P17" s="35"/>
      <c r="Q17" s="9"/>
      <c r="R17" s="25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</row>
    <row r="18" spans="1:42" ht="13.5" customHeight="1">
      <c r="A18" s="26"/>
      <c r="B18" s="26"/>
      <c r="C18" s="33" t="s">
        <v>28</v>
      </c>
      <c r="D18" s="21"/>
      <c r="E18" s="29"/>
      <c r="F18" s="17"/>
      <c r="G18" s="44"/>
      <c r="H18" s="29"/>
      <c r="I18" s="17"/>
      <c r="J18" s="9"/>
      <c r="K18" s="9"/>
      <c r="L18" s="29"/>
      <c r="M18" s="17"/>
      <c r="N18" s="29"/>
      <c r="O18" s="17"/>
      <c r="P18" s="35"/>
      <c r="Q18" s="9"/>
      <c r="R18" s="25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</row>
    <row r="19" spans="1:42" ht="13.5" customHeight="1">
      <c r="A19" s="9"/>
      <c r="B19" s="9"/>
      <c r="C19" s="33" t="s">
        <v>29</v>
      </c>
      <c r="D19" s="21"/>
      <c r="E19" s="29"/>
      <c r="F19" s="17"/>
      <c r="G19" s="44"/>
      <c r="H19" s="29"/>
      <c r="I19" s="17"/>
      <c r="J19" s="9"/>
      <c r="K19" s="9"/>
      <c r="L19" s="29"/>
      <c r="M19" s="17"/>
      <c r="N19" s="29"/>
      <c r="O19" s="17"/>
      <c r="P19" s="35"/>
      <c r="Q19" s="9"/>
      <c r="R19" s="25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</row>
    <row r="20" spans="1:42" ht="13.5" customHeight="1">
      <c r="A20" s="9"/>
      <c r="B20" s="9"/>
      <c r="C20" s="9" t="s">
        <v>30</v>
      </c>
      <c r="D20" s="21">
        <v>12318</v>
      </c>
      <c r="E20" s="29">
        <v>21391</v>
      </c>
      <c r="F20" s="21"/>
      <c r="G20" s="44">
        <f>D20+L20+N20</f>
        <v>41023</v>
      </c>
      <c r="H20" s="29">
        <v>48186</v>
      </c>
      <c r="I20" s="17"/>
      <c r="J20" s="9"/>
      <c r="K20" s="9"/>
      <c r="L20" s="29">
        <v>14411</v>
      </c>
      <c r="M20" s="17"/>
      <c r="N20" s="29">
        <v>14294</v>
      </c>
      <c r="O20" s="17"/>
      <c r="P20" s="34">
        <v>48186</v>
      </c>
      <c r="Q20" s="9"/>
      <c r="R20" s="25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</row>
    <row r="21" spans="1:42" ht="13.5" customHeight="1">
      <c r="A21" s="26"/>
      <c r="B21" s="20" t="s">
        <v>23</v>
      </c>
      <c r="C21" s="9" t="s">
        <v>31</v>
      </c>
      <c r="D21" s="21">
        <v>-11822</v>
      </c>
      <c r="E21" s="21">
        <v>-9552</v>
      </c>
      <c r="F21" s="21"/>
      <c r="G21" s="44">
        <f>D21+L21+N21</f>
        <v>-34621</v>
      </c>
      <c r="H21" s="34">
        <v>-30174</v>
      </c>
      <c r="I21" s="17"/>
      <c r="J21" s="9"/>
      <c r="K21" s="9"/>
      <c r="L21" s="21">
        <v>-11031</v>
      </c>
      <c r="M21" s="17"/>
      <c r="N21" s="21">
        <v>-11768</v>
      </c>
      <c r="O21" s="17"/>
      <c r="P21" s="34">
        <v>-30174</v>
      </c>
      <c r="Q21" s="9"/>
      <c r="R21" s="25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</row>
    <row r="22" spans="1:42" ht="13.5" customHeight="1">
      <c r="A22" s="36"/>
      <c r="B22" s="33" t="s">
        <v>25</v>
      </c>
      <c r="C22" s="20" t="s">
        <v>32</v>
      </c>
      <c r="D22" s="21">
        <v>-2043</v>
      </c>
      <c r="E22" s="21">
        <v>-2342</v>
      </c>
      <c r="F22" s="21"/>
      <c r="G22" s="44">
        <f>D22+L22+N22</f>
        <v>-7469</v>
      </c>
      <c r="H22" s="34">
        <v>-10593</v>
      </c>
      <c r="I22" s="17"/>
      <c r="J22" s="9"/>
      <c r="K22" s="9"/>
      <c r="L22" s="21">
        <v>-2639</v>
      </c>
      <c r="M22" s="17"/>
      <c r="N22" s="21">
        <v>-2787</v>
      </c>
      <c r="O22" s="17"/>
      <c r="P22" s="34">
        <v>-10593</v>
      </c>
      <c r="Q22" s="9"/>
      <c r="R22" s="25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 spans="1:42" ht="13.5" customHeight="1">
      <c r="A23" s="26"/>
      <c r="B23" s="20" t="s">
        <v>33</v>
      </c>
      <c r="C23" s="33" t="s">
        <v>34</v>
      </c>
      <c r="D23" s="37">
        <v>0</v>
      </c>
      <c r="E23" s="29">
        <v>0</v>
      </c>
      <c r="F23" s="30"/>
      <c r="G23" s="44">
        <f>D23+L23+N23</f>
        <v>0</v>
      </c>
      <c r="H23" s="29">
        <f>0+E23</f>
        <v>0</v>
      </c>
      <c r="I23" s="17"/>
      <c r="J23" s="9"/>
      <c r="K23" s="9"/>
      <c r="L23" s="29">
        <v>0</v>
      </c>
      <c r="M23" s="17"/>
      <c r="N23" s="29">
        <v>0</v>
      </c>
      <c r="O23" s="17"/>
      <c r="P23" s="31">
        <f>+M23+U23+W23</f>
        <v>0</v>
      </c>
      <c r="Q23" s="9"/>
      <c r="R23" s="25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</row>
    <row r="24" spans="1:42" ht="13.5" customHeight="1">
      <c r="A24" s="26"/>
      <c r="B24" s="20" t="s">
        <v>35</v>
      </c>
      <c r="C24" s="33" t="s">
        <v>36</v>
      </c>
      <c r="D24" s="21"/>
      <c r="E24" s="29"/>
      <c r="F24" s="17"/>
      <c r="G24" s="44"/>
      <c r="H24" s="29"/>
      <c r="I24" s="17"/>
      <c r="J24" s="9"/>
      <c r="K24" s="9"/>
      <c r="L24" s="29"/>
      <c r="M24" s="17"/>
      <c r="N24" s="29"/>
      <c r="O24" s="17"/>
      <c r="P24" s="35"/>
      <c r="Q24" s="9"/>
      <c r="R24" s="25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</row>
    <row r="25" spans="1:42" ht="13.5" customHeight="1">
      <c r="A25" s="9"/>
      <c r="B25" s="9"/>
      <c r="C25" s="33" t="s">
        <v>37</v>
      </c>
      <c r="D25" s="21"/>
      <c r="E25" s="29"/>
      <c r="F25" s="17"/>
      <c r="G25" s="44"/>
      <c r="H25" s="29"/>
      <c r="I25" s="17"/>
      <c r="J25" s="9"/>
      <c r="K25" s="9"/>
      <c r="L25" s="29"/>
      <c r="M25" s="17"/>
      <c r="N25" s="29"/>
      <c r="O25" s="17"/>
      <c r="P25" s="35"/>
      <c r="Q25" s="9"/>
      <c r="R25" s="25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</row>
    <row r="26" spans="1:42" ht="13.5" customHeight="1">
      <c r="A26" s="9"/>
      <c r="B26" s="9"/>
      <c r="C26" s="33" t="s">
        <v>38</v>
      </c>
      <c r="D26" s="21"/>
      <c r="E26" s="29"/>
      <c r="F26" s="17"/>
      <c r="G26" s="44"/>
      <c r="H26" s="29"/>
      <c r="I26" s="17"/>
      <c r="J26" s="9"/>
      <c r="K26" s="9"/>
      <c r="L26" s="29"/>
      <c r="M26" s="17"/>
      <c r="N26" s="29"/>
      <c r="O26" s="17"/>
      <c r="P26" s="35"/>
      <c r="Q26" s="9"/>
      <c r="R26" s="25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</row>
    <row r="27" spans="1:42" ht="13.5" customHeight="1">
      <c r="A27" s="9"/>
      <c r="B27" s="9"/>
      <c r="C27" s="33" t="s">
        <v>39</v>
      </c>
      <c r="D27" s="21"/>
      <c r="E27" s="29"/>
      <c r="F27" s="17"/>
      <c r="G27" s="44"/>
      <c r="H27" s="29"/>
      <c r="I27" s="17"/>
      <c r="J27" s="9"/>
      <c r="K27" s="9"/>
      <c r="L27" s="29"/>
      <c r="M27" s="17"/>
      <c r="N27" s="29"/>
      <c r="O27" s="17"/>
      <c r="P27" s="35"/>
      <c r="Q27" s="9"/>
      <c r="R27" s="25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</row>
    <row r="28" spans="1:42" ht="13.5" customHeight="1">
      <c r="A28" s="9"/>
      <c r="B28" s="9"/>
      <c r="C28" s="33" t="s">
        <v>40</v>
      </c>
      <c r="D28" s="21">
        <v>-1547</v>
      </c>
      <c r="E28" s="21">
        <v>9497</v>
      </c>
      <c r="F28" s="21"/>
      <c r="G28" s="44">
        <f>D28+L28+N28</f>
        <v>-1067</v>
      </c>
      <c r="H28" s="34">
        <v>7419</v>
      </c>
      <c r="I28" s="17"/>
      <c r="J28" s="9"/>
      <c r="K28" s="9"/>
      <c r="L28" s="21">
        <v>741</v>
      </c>
      <c r="M28" s="17"/>
      <c r="N28" s="21">
        <v>-261</v>
      </c>
      <c r="O28" s="17"/>
      <c r="P28" s="34">
        <v>7419</v>
      </c>
      <c r="Q28" s="9"/>
      <c r="R28" s="25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</row>
    <row r="29" spans="1:42" ht="13.5" customHeight="1">
      <c r="A29" s="26"/>
      <c r="B29" s="20" t="s">
        <v>41</v>
      </c>
      <c r="C29" s="33" t="s">
        <v>42</v>
      </c>
      <c r="D29" s="21">
        <v>1837</v>
      </c>
      <c r="E29" s="29">
        <v>3487</v>
      </c>
      <c r="F29" s="21"/>
      <c r="G29" s="44">
        <f>D29+L29+N29</f>
        <v>9196</v>
      </c>
      <c r="H29" s="29">
        <v>13557</v>
      </c>
      <c r="I29" s="17"/>
      <c r="J29" s="9"/>
      <c r="K29" s="9"/>
      <c r="L29" s="29">
        <v>4524</v>
      </c>
      <c r="M29" s="17"/>
      <c r="N29" s="29">
        <v>2835</v>
      </c>
      <c r="O29" s="17"/>
      <c r="P29" s="34">
        <v>13557</v>
      </c>
      <c r="Q29" s="9"/>
      <c r="R29" s="25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</row>
    <row r="30" spans="1:42" ht="13.5" customHeight="1">
      <c r="A30" s="36"/>
      <c r="B30" s="33" t="s">
        <v>43</v>
      </c>
      <c r="C30" s="33" t="s">
        <v>44</v>
      </c>
      <c r="D30" s="21"/>
      <c r="E30" s="29"/>
      <c r="F30" s="17"/>
      <c r="G30" s="44"/>
      <c r="H30" s="29"/>
      <c r="I30" s="17"/>
      <c r="J30" s="9"/>
      <c r="K30" s="9"/>
      <c r="L30" s="29"/>
      <c r="M30" s="17"/>
      <c r="N30" s="29"/>
      <c r="O30" s="17"/>
      <c r="P30" s="35"/>
      <c r="Q30" s="9"/>
      <c r="R30" s="25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1:42" ht="13.5" customHeight="1">
      <c r="A31" s="26"/>
      <c r="B31" s="20"/>
      <c r="C31" s="9" t="s">
        <v>30</v>
      </c>
      <c r="D31" s="21">
        <v>290</v>
      </c>
      <c r="E31" s="29">
        <v>12984</v>
      </c>
      <c r="F31" s="21"/>
      <c r="G31" s="44">
        <f>D31+L31+N31</f>
        <v>8129</v>
      </c>
      <c r="H31" s="29">
        <v>20976</v>
      </c>
      <c r="I31" s="17"/>
      <c r="J31" s="9"/>
      <c r="K31" s="9"/>
      <c r="L31" s="29">
        <v>5265</v>
      </c>
      <c r="M31" s="17"/>
      <c r="N31" s="29">
        <v>2574</v>
      </c>
      <c r="O31" s="17"/>
      <c r="P31" s="34">
        <v>20976</v>
      </c>
      <c r="Q31" s="9"/>
      <c r="R31" s="25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</row>
    <row r="32" spans="1:42" ht="13.5" customHeight="1">
      <c r="A32" s="26"/>
      <c r="B32" s="20" t="s">
        <v>45</v>
      </c>
      <c r="C32" s="9" t="s">
        <v>46</v>
      </c>
      <c r="D32" s="21">
        <v>296</v>
      </c>
      <c r="E32" s="21">
        <v>-1941</v>
      </c>
      <c r="F32" s="21"/>
      <c r="G32" s="44">
        <f>D32+L32+N32</f>
        <v>-2913</v>
      </c>
      <c r="H32" s="34">
        <v>-7973</v>
      </c>
      <c r="I32" s="17"/>
      <c r="J32" s="9"/>
      <c r="K32" s="9"/>
      <c r="L32" s="21">
        <v>-2405</v>
      </c>
      <c r="M32" s="17"/>
      <c r="N32" s="21">
        <v>-804</v>
      </c>
      <c r="O32" s="17"/>
      <c r="P32" s="34">
        <v>-7973</v>
      </c>
      <c r="Q32" s="9"/>
      <c r="R32" s="25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 spans="1:42" ht="13.5" customHeight="1">
      <c r="A33" s="36"/>
      <c r="B33" s="33" t="s">
        <v>47</v>
      </c>
      <c r="C33" s="33" t="s">
        <v>48</v>
      </c>
      <c r="D33" s="21"/>
      <c r="E33" s="29"/>
      <c r="F33" s="17"/>
      <c r="G33" s="44"/>
      <c r="H33" s="29"/>
      <c r="I33" s="17"/>
      <c r="J33" s="9"/>
      <c r="K33" s="9"/>
      <c r="L33" s="29"/>
      <c r="M33" s="17"/>
      <c r="N33" s="29"/>
      <c r="O33" s="17"/>
      <c r="P33" s="35"/>
      <c r="Q33" s="9"/>
      <c r="R33" s="25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 spans="1:42" ht="13.5" customHeight="1">
      <c r="A34" s="38"/>
      <c r="B34" s="38"/>
      <c r="C34" s="33" t="s">
        <v>49</v>
      </c>
      <c r="D34" s="21">
        <v>586</v>
      </c>
      <c r="E34" s="29">
        <v>11043</v>
      </c>
      <c r="F34" s="21"/>
      <c r="G34" s="44">
        <f>D34+L34+N34</f>
        <v>5216</v>
      </c>
      <c r="H34" s="29">
        <v>13003</v>
      </c>
      <c r="I34" s="17"/>
      <c r="J34" s="9"/>
      <c r="K34" s="9"/>
      <c r="L34" s="29">
        <v>2860</v>
      </c>
      <c r="M34" s="17"/>
      <c r="N34" s="29">
        <v>1770</v>
      </c>
      <c r="O34" s="17"/>
      <c r="P34" s="34">
        <v>13003</v>
      </c>
      <c r="Q34" s="9"/>
      <c r="R34" s="25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 spans="1:42" ht="13.5" customHeight="1">
      <c r="A35" s="39"/>
      <c r="B35" s="39"/>
      <c r="C35" s="33" t="s">
        <v>50</v>
      </c>
      <c r="D35" s="21">
        <v>-531</v>
      </c>
      <c r="E35" s="29">
        <v>2177</v>
      </c>
      <c r="F35" s="21"/>
      <c r="G35" s="44">
        <f>D35+L35+N35</f>
        <v>-263</v>
      </c>
      <c r="H35" s="29">
        <v>7367</v>
      </c>
      <c r="I35" s="17"/>
      <c r="J35" s="9"/>
      <c r="K35" s="9"/>
      <c r="L35" s="29">
        <v>1360</v>
      </c>
      <c r="M35" s="17"/>
      <c r="N35" s="21">
        <v>-1092</v>
      </c>
      <c r="O35" s="17"/>
      <c r="P35" s="34">
        <v>7367</v>
      </c>
      <c r="Q35" s="9"/>
      <c r="R35" s="25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</row>
    <row r="36" spans="1:42" ht="13.5" customHeight="1">
      <c r="A36" s="26"/>
      <c r="B36" s="20" t="s">
        <v>51</v>
      </c>
      <c r="C36" s="20" t="s">
        <v>52</v>
      </c>
      <c r="D36" s="21"/>
      <c r="E36" s="29"/>
      <c r="F36" s="17"/>
      <c r="G36" s="44"/>
      <c r="H36" s="29"/>
      <c r="I36" s="17"/>
      <c r="J36" s="9"/>
      <c r="K36" s="9"/>
      <c r="L36" s="29"/>
      <c r="M36" s="17"/>
      <c r="N36" s="29"/>
      <c r="O36" s="17"/>
      <c r="P36" s="35"/>
      <c r="Q36" s="9"/>
      <c r="R36" s="25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 spans="1:42" ht="13.5" customHeight="1">
      <c r="A37" s="9"/>
      <c r="B37" s="9"/>
      <c r="C37" s="20" t="s">
        <v>53</v>
      </c>
      <c r="D37" s="21">
        <v>55</v>
      </c>
      <c r="E37" s="29">
        <v>13220</v>
      </c>
      <c r="F37" s="21"/>
      <c r="G37" s="44">
        <f>D37+L37+N37</f>
        <v>4953</v>
      </c>
      <c r="H37" s="29">
        <v>20370</v>
      </c>
      <c r="I37" s="17"/>
      <c r="J37" s="9"/>
      <c r="K37" s="9"/>
      <c r="L37" s="29">
        <v>4220</v>
      </c>
      <c r="M37" s="17"/>
      <c r="N37" s="29">
        <v>678</v>
      </c>
      <c r="O37" s="17"/>
      <c r="P37" s="34">
        <v>20370</v>
      </c>
      <c r="Q37" s="9"/>
      <c r="R37" s="25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</row>
    <row r="38" spans="1:42" ht="13.5" customHeight="1">
      <c r="A38" s="38"/>
      <c r="B38" s="20" t="s">
        <v>54</v>
      </c>
      <c r="C38" s="33" t="s">
        <v>55</v>
      </c>
      <c r="D38" s="28">
        <v>0</v>
      </c>
      <c r="E38" s="29">
        <v>0</v>
      </c>
      <c r="F38" s="22"/>
      <c r="G38" s="44">
        <f>D38+L38+N38</f>
        <v>0</v>
      </c>
      <c r="H38" s="29">
        <f>0+E38</f>
        <v>0</v>
      </c>
      <c r="I38" s="17" t="s">
        <v>56</v>
      </c>
      <c r="J38" s="9"/>
      <c r="K38" s="9"/>
      <c r="L38" s="29">
        <v>0</v>
      </c>
      <c r="M38" s="17"/>
      <c r="N38" s="29">
        <v>0</v>
      </c>
      <c r="O38" s="17"/>
      <c r="P38" s="31">
        <f>+M38+U38+W38</f>
        <v>0</v>
      </c>
      <c r="Q38" s="9"/>
      <c r="R38" s="25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 spans="1:42" ht="13.5" customHeight="1">
      <c r="A39" s="39"/>
      <c r="B39" s="39"/>
      <c r="C39" s="33" t="s">
        <v>57</v>
      </c>
      <c r="D39" s="28">
        <v>0</v>
      </c>
      <c r="E39" s="29">
        <v>0</v>
      </c>
      <c r="F39" s="40"/>
      <c r="G39" s="44">
        <f>D39+L39+N39</f>
        <v>0</v>
      </c>
      <c r="H39" s="29">
        <f>0+E39</f>
        <v>0</v>
      </c>
      <c r="I39" s="17"/>
      <c r="J39" s="9"/>
      <c r="K39" s="9"/>
      <c r="L39" s="29">
        <v>0</v>
      </c>
      <c r="M39" s="17"/>
      <c r="N39" s="29">
        <v>0</v>
      </c>
      <c r="O39" s="17"/>
      <c r="P39" s="31">
        <f>+M39+U39+W39</f>
        <v>0</v>
      </c>
      <c r="Q39" s="9"/>
      <c r="R39" s="25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</row>
    <row r="40" spans="1:42" ht="13.5" customHeight="1">
      <c r="A40" s="39"/>
      <c r="B40" s="39"/>
      <c r="C40" s="33" t="s">
        <v>58</v>
      </c>
      <c r="D40" s="28"/>
      <c r="E40" s="29"/>
      <c r="F40" s="9"/>
      <c r="G40" s="44"/>
      <c r="H40" s="29"/>
      <c r="I40" s="17"/>
      <c r="J40" s="9"/>
      <c r="K40" s="9"/>
      <c r="L40" s="29"/>
      <c r="M40" s="17"/>
      <c r="N40" s="29"/>
      <c r="O40" s="17"/>
      <c r="P40" s="31"/>
      <c r="Q40" s="9"/>
      <c r="R40" s="25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 spans="1:42" ht="13.5" customHeight="1">
      <c r="A41" s="9"/>
      <c r="B41" s="9"/>
      <c r="C41" s="33" t="s">
        <v>59</v>
      </c>
      <c r="D41" s="28">
        <v>0</v>
      </c>
      <c r="E41" s="29">
        <v>0</v>
      </c>
      <c r="F41" s="40"/>
      <c r="G41" s="44">
        <f>D41+L41+N41</f>
        <v>0</v>
      </c>
      <c r="H41" s="29">
        <f>0+E41</f>
        <v>0</v>
      </c>
      <c r="I41" s="17"/>
      <c r="J41" s="9"/>
      <c r="K41" s="9"/>
      <c r="L41" s="29">
        <v>0</v>
      </c>
      <c r="M41" s="17"/>
      <c r="N41" s="29">
        <v>0</v>
      </c>
      <c r="O41" s="17"/>
      <c r="P41" s="31">
        <f>+M41+U41+W41</f>
        <v>0</v>
      </c>
      <c r="Q41" s="9"/>
      <c r="R41" s="25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 spans="1:42" ht="13.5" customHeight="1">
      <c r="A42" s="36"/>
      <c r="B42" s="33" t="s">
        <v>60</v>
      </c>
      <c r="C42" s="33" t="s">
        <v>61</v>
      </c>
      <c r="D42" s="28"/>
      <c r="E42" s="35"/>
      <c r="F42" s="17"/>
      <c r="G42" s="44"/>
      <c r="H42" s="35"/>
      <c r="I42" s="17"/>
      <c r="J42" s="9"/>
      <c r="K42" s="9"/>
      <c r="L42" s="35"/>
      <c r="M42" s="17"/>
      <c r="N42" s="35"/>
      <c r="O42" s="17"/>
      <c r="P42" s="35"/>
      <c r="Q42" s="9"/>
      <c r="R42" s="25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 spans="1:42" ht="13.5" customHeight="1">
      <c r="A43" s="9"/>
      <c r="B43" s="9"/>
      <c r="C43" s="33" t="s">
        <v>62</v>
      </c>
      <c r="D43" s="21">
        <v>55</v>
      </c>
      <c r="E43" s="21">
        <f>+E37+E38+E39+E41</f>
        <v>13220</v>
      </c>
      <c r="F43" s="21"/>
      <c r="G43" s="44">
        <f>D43+L43+N43</f>
        <v>4953</v>
      </c>
      <c r="H43" s="34">
        <v>20370</v>
      </c>
      <c r="I43" s="17"/>
      <c r="J43" s="9"/>
      <c r="K43" s="9"/>
      <c r="L43" s="21">
        <v>4220</v>
      </c>
      <c r="M43" s="17"/>
      <c r="N43" s="21">
        <f>+N37+N38+N39+N41</f>
        <v>678</v>
      </c>
      <c r="O43" s="17"/>
      <c r="P43" s="29">
        <v>20370</v>
      </c>
      <c r="Q43" s="9"/>
      <c r="R43" s="25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spans="1:42" ht="13.5" customHeight="1">
      <c r="A44" s="20">
        <v>3</v>
      </c>
      <c r="B44" s="20" t="s">
        <v>21</v>
      </c>
      <c r="C44" s="9" t="s">
        <v>63</v>
      </c>
      <c r="D44" s="21"/>
      <c r="E44" s="35"/>
      <c r="F44" s="17"/>
      <c r="G44" s="44"/>
      <c r="H44" s="35"/>
      <c r="I44" s="17"/>
      <c r="J44" s="9"/>
      <c r="K44" s="9"/>
      <c r="L44" s="35"/>
      <c r="M44" s="17"/>
      <c r="N44" s="35"/>
      <c r="O44" s="17"/>
      <c r="P44" s="35"/>
      <c r="Q44" s="9"/>
      <c r="R44" s="25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 spans="1:42" ht="13.5" customHeight="1">
      <c r="A45" s="26"/>
      <c r="B45" s="20"/>
      <c r="C45" s="9" t="s">
        <v>64</v>
      </c>
      <c r="D45" s="21"/>
      <c r="E45" s="35"/>
      <c r="F45" s="17"/>
      <c r="G45" s="44"/>
      <c r="H45" s="35"/>
      <c r="I45" s="17"/>
      <c r="J45" s="33" t="s">
        <v>65</v>
      </c>
      <c r="K45" s="33" t="s">
        <v>66</v>
      </c>
      <c r="L45" s="35"/>
      <c r="M45" s="17"/>
      <c r="N45" s="35"/>
      <c r="O45" s="17"/>
      <c r="P45" s="35"/>
      <c r="Q45" s="9"/>
      <c r="R45" s="25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 spans="1:42" ht="13.5" customHeight="1">
      <c r="A46" s="9"/>
      <c r="B46" s="9"/>
      <c r="C46" s="20" t="s">
        <v>67</v>
      </c>
      <c r="D46" s="21"/>
      <c r="E46" s="31"/>
      <c r="F46" s="22"/>
      <c r="G46" s="45"/>
      <c r="H46" s="31"/>
      <c r="I46" s="17"/>
      <c r="J46" s="9">
        <v>700458.418</v>
      </c>
      <c r="K46" s="9">
        <v>700458.418</v>
      </c>
      <c r="L46" s="31"/>
      <c r="M46" s="17">
        <v>700458.418</v>
      </c>
      <c r="N46" s="31"/>
      <c r="O46" s="17">
        <v>700458.418</v>
      </c>
      <c r="P46" s="31"/>
      <c r="Q46" s="9"/>
      <c r="R46" s="25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 spans="1:42" ht="13.5" customHeight="1">
      <c r="A47" s="39"/>
      <c r="B47" s="39"/>
      <c r="C47" s="33" t="s">
        <v>68</v>
      </c>
      <c r="D47" s="41">
        <f>+D43/J46*100</f>
        <v>0.007852000716479362</v>
      </c>
      <c r="E47" s="22">
        <f>+E43/K46*100</f>
        <v>1.8873354449428577</v>
      </c>
      <c r="F47" s="22"/>
      <c r="G47" s="46">
        <f>+G43/J46*100</f>
        <v>0.7071083554313142</v>
      </c>
      <c r="H47" s="31">
        <f>+H43/K46*100</f>
        <v>2.9080955380851745</v>
      </c>
      <c r="I47" s="17"/>
      <c r="J47" s="9"/>
      <c r="K47" s="9"/>
      <c r="L47" s="22">
        <f>+L43/M46*100</f>
        <v>0.6024626004280529</v>
      </c>
      <c r="M47" s="17"/>
      <c r="N47" s="22">
        <f>+N43/O46*100</f>
        <v>0.09679375428678194</v>
      </c>
      <c r="O47" s="17"/>
      <c r="P47" s="31">
        <f>+P43/O46*100</f>
        <v>2.9080955380851745</v>
      </c>
      <c r="Q47" s="9"/>
      <c r="R47" s="25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 spans="1:42" ht="13.5" customHeight="1">
      <c r="A48" s="9"/>
      <c r="B48" s="9"/>
      <c r="C48" s="33" t="s">
        <v>69</v>
      </c>
      <c r="D48" s="41">
        <f>+D43/J48*100</f>
        <v>0.007138215078158134</v>
      </c>
      <c r="E48" s="22">
        <f>+E43/K48*100</f>
        <v>1.7157673333318277</v>
      </c>
      <c r="F48" s="22"/>
      <c r="G48" s="46">
        <f>+G43/J48*100</f>
        <v>0.6428287142203134</v>
      </c>
      <c r="H48" s="31">
        <f>+H43/K48*100</f>
        <v>2.643735293492385</v>
      </c>
      <c r="I48" s="17"/>
      <c r="J48" s="9">
        <f>700458.418+70042.322</f>
        <v>770500.74</v>
      </c>
      <c r="K48" s="9">
        <f>700458.418+70042.322</f>
        <v>770500.74</v>
      </c>
      <c r="L48" s="22">
        <f>+L43/M48*100</f>
        <v>0.5476957750877696</v>
      </c>
      <c r="M48" s="17">
        <f>700458.418+70042.322</f>
        <v>770500.74</v>
      </c>
      <c r="N48" s="22">
        <f>+N43/O48*100</f>
        <v>0.08799472405438573</v>
      </c>
      <c r="O48" s="17">
        <f>700458.418+70042.322</f>
        <v>770500.74</v>
      </c>
      <c r="P48" s="31">
        <f>+P43/O48*100</f>
        <v>2.643735293492385</v>
      </c>
      <c r="Q48" s="9"/>
      <c r="R48" s="25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</row>
    <row r="49" spans="1:42" ht="13.5" customHeight="1">
      <c r="A49" s="9"/>
      <c r="B49" s="9"/>
      <c r="C49" s="20" t="s">
        <v>70</v>
      </c>
      <c r="D49" s="42"/>
      <c r="E49" s="43"/>
      <c r="F49" s="22"/>
      <c r="G49" s="47"/>
      <c r="H49" s="43"/>
      <c r="I49" s="17"/>
      <c r="J49" s="9"/>
      <c r="K49" s="9"/>
      <c r="L49" s="43"/>
      <c r="M49" s="17"/>
      <c r="N49" s="43"/>
      <c r="O49" s="9"/>
      <c r="P49" s="43"/>
      <c r="Q49" s="9"/>
      <c r="R49" s="25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</row>
    <row r="50" spans="1:42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 spans="1:42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</row>
    <row r="52" spans="1:42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</row>
    <row r="53" spans="1:42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</row>
    <row r="54" spans="1:42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</row>
    <row r="55" spans="1:42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 spans="1:42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</row>
    <row r="57" spans="1:42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 spans="1:42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 spans="1:42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 spans="1:42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 spans="1:42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 spans="9:42" ht="15"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 spans="9:42" ht="15"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</row>
    <row r="64" spans="9:42" ht="15"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</row>
    <row r="65" spans="9:42" ht="15"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</row>
    <row r="66" spans="9:42" ht="15"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</row>
    <row r="67" spans="9:42" ht="15"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</row>
    <row r="68" spans="9:42" ht="15"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</row>
    <row r="69" spans="9:42" ht="15"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</row>
    <row r="70" spans="9:42" ht="15"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</row>
    <row r="71" spans="9:42" ht="15"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</row>
    <row r="72" spans="9:42" ht="15"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3" spans="9:42" ht="15"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</row>
    <row r="74" spans="9:42" ht="15"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</row>
    <row r="75" spans="9:42" ht="15"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</row>
    <row r="76" spans="9:42" ht="15"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</row>
    <row r="77" spans="9:42" ht="15"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</row>
    <row r="78" spans="9:42" ht="15"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</row>
    <row r="79" spans="9:42" ht="15"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</row>
    <row r="80" spans="9:42" ht="15"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1" spans="9:42" ht="15"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</row>
    <row r="82" spans="9:42" ht="15"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 spans="9:42" ht="15"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</row>
    <row r="84" spans="9:42" ht="15"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5" spans="9:42" ht="15"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</row>
    <row r="86" spans="9:42" ht="15"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</row>
    <row r="87" spans="9:42" ht="15"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</row>
    <row r="88" spans="9:42" ht="15"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</row>
    <row r="89" spans="9:42" ht="15"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</row>
    <row r="90" spans="9:42" ht="15"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</row>
    <row r="91" spans="9:42" ht="15"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</row>
    <row r="92" spans="9:42" ht="15"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</row>
    <row r="93" spans="9:42" ht="15"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</row>
    <row r="94" spans="9:42" ht="15"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</row>
    <row r="95" spans="9:42" ht="15"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</row>
    <row r="96" spans="9:42" ht="15"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</row>
    <row r="97" spans="9:42" ht="15"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</row>
    <row r="98" spans="9:42" ht="15"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</row>
    <row r="99" spans="9:42" ht="15"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</row>
    <row r="100" spans="9:42" ht="15"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</row>
    <row r="101" spans="9:42" ht="15"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</row>
    <row r="102" spans="9:42" ht="15"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</row>
    <row r="103" spans="9:42" ht="15"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</row>
    <row r="104" spans="9:42" ht="15"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</row>
    <row r="105" spans="9:42" ht="15"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</row>
    <row r="106" spans="9:42" ht="15"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</row>
    <row r="107" spans="9:42" ht="15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</row>
    <row r="108" spans="9:42" ht="15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</row>
    <row r="109" spans="9:42" ht="15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</row>
    <row r="110" spans="9:42" ht="15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</row>
    <row r="111" spans="9:42" ht="15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</row>
    <row r="112" spans="9:42" ht="15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</row>
    <row r="113" spans="9:42" ht="15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</row>
    <row r="114" spans="9:42" ht="15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</row>
    <row r="115" spans="9:42" ht="15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</row>
    <row r="116" spans="9:42" ht="15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</row>
    <row r="117" spans="9:42" ht="15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</row>
    <row r="118" spans="9:42" ht="15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</row>
    <row r="119" spans="9:42" ht="15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</row>
    <row r="120" spans="9:42" ht="15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</row>
    <row r="121" spans="9:42" ht="15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</row>
    <row r="122" spans="9:42" ht="15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</row>
    <row r="123" spans="9:42" ht="15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</row>
    <row r="124" spans="9:42" ht="15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</row>
    <row r="125" spans="9:42" ht="15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</row>
    <row r="126" spans="9:42" ht="15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</row>
    <row r="127" spans="9:42" ht="15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</row>
    <row r="128" spans="9:42" ht="15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</row>
    <row r="129" spans="9:42" ht="15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</row>
    <row r="130" spans="9:42" ht="15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</row>
    <row r="131" spans="9:42" ht="15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</row>
    <row r="132" spans="9:42" ht="15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</row>
    <row r="133" spans="9:42" ht="15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</row>
    <row r="134" spans="9:42" ht="15"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</row>
    <row r="135" spans="9:42" ht="15"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</row>
    <row r="136" spans="9:42" ht="15"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</row>
    <row r="137" spans="9:42" ht="15"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</row>
    <row r="138" spans="9:42" ht="15"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</row>
    <row r="139" spans="9:42" ht="15"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</row>
    <row r="140" spans="9:42" ht="15"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</row>
    <row r="141" spans="9:42" ht="15"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</row>
    <row r="142" spans="9:42" ht="15"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</row>
    <row r="143" spans="9:42" ht="15"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</row>
    <row r="144" spans="9:42" ht="15"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</row>
    <row r="145" spans="9:42" ht="15"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</row>
    <row r="146" spans="9:42" ht="15"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</row>
    <row r="147" spans="9:42" ht="15"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</row>
    <row r="148" spans="9:42" ht="15"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</row>
    <row r="149" spans="9:42" ht="15"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</row>
    <row r="150" spans="9:42" ht="15"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</row>
    <row r="151" spans="9:42" ht="15"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</row>
    <row r="152" spans="9:42" ht="15"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</row>
    <row r="153" spans="9:42" ht="15"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</row>
    <row r="154" spans="9:42" ht="15"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</row>
    <row r="155" spans="9:42" ht="15"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</row>
    <row r="156" spans="9:42" ht="15"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</row>
    <row r="157" spans="9:42" ht="15"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</row>
    <row r="158" spans="9:42" ht="15"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</row>
    <row r="159" spans="9:42" ht="15"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</row>
    <row r="160" spans="9:42" ht="15"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</row>
    <row r="161" spans="9:42" ht="15"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</row>
    <row r="162" spans="9:42" ht="15"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</row>
    <row r="163" spans="9:42" ht="15"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</row>
    <row r="164" spans="9:42" ht="15"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</row>
    <row r="165" spans="9:42" ht="15"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</row>
    <row r="166" spans="9:42" ht="15"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</row>
    <row r="167" spans="9:42" ht="15"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</row>
    <row r="168" spans="9:42" ht="15"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</row>
    <row r="169" spans="9:42" ht="15"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</row>
    <row r="170" spans="9:42" ht="15"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</row>
    <row r="171" spans="9:42" ht="15"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</row>
    <row r="172" spans="9:42" ht="15"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</row>
    <row r="173" spans="9:42" ht="15"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</row>
    <row r="174" spans="9:42" ht="15"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</row>
    <row r="175" spans="9:42" ht="15"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</row>
    <row r="176" spans="9:42" ht="15"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</row>
    <row r="177" spans="9:42" ht="15"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</row>
    <row r="178" spans="9:42" ht="15"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</row>
    <row r="179" spans="9:42" ht="15"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</row>
    <row r="180" spans="9:42" ht="15"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</row>
    <row r="181" spans="9:42" ht="15"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</row>
    <row r="182" spans="9:42" ht="15"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</row>
    <row r="183" spans="9:42" ht="15"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</row>
    <row r="184" spans="9:42" ht="15"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</row>
    <row r="185" spans="9:42" ht="15"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</row>
    <row r="186" spans="9:42" ht="15"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</row>
    <row r="187" spans="9:42" ht="15"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</row>
    <row r="188" spans="9:42" ht="15"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</row>
    <row r="189" spans="9:42" ht="15"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</row>
    <row r="190" spans="9:42" ht="15"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</row>
    <row r="191" spans="9:42" ht="15"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</row>
    <row r="192" spans="9:42" ht="15"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</row>
    <row r="193" spans="9:42" ht="15"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</row>
    <row r="194" spans="9:42" ht="15"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</row>
    <row r="195" spans="9:42" ht="15"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</row>
    <row r="196" spans="9:42" ht="15"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</row>
    <row r="197" spans="9:42" ht="15"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</row>
    <row r="198" spans="9:42" ht="15"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</row>
    <row r="199" spans="9:42" ht="15"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</row>
    <row r="200" spans="9:42" ht="15"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</row>
    <row r="201" spans="9:42" ht="15"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</row>
    <row r="202" spans="9:42" ht="15"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</row>
    <row r="203" spans="9:42" ht="15"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</row>
    <row r="204" spans="9:42" ht="15"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</row>
    <row r="205" spans="9:42" ht="15"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</row>
    <row r="206" spans="9:42" ht="15"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</row>
    <row r="207" spans="9:42" ht="15"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</row>
    <row r="208" spans="9:42" ht="15"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</row>
    <row r="209" spans="9:42" ht="15"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</row>
    <row r="210" spans="9:42" ht="15"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</row>
    <row r="211" spans="9:42" ht="15"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</row>
    <row r="212" spans="9:42" ht="15"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</row>
    <row r="213" spans="9:42" ht="15"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</row>
    <row r="214" spans="9:42" ht="15"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</row>
    <row r="215" spans="9:42" ht="15"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</row>
    <row r="216" spans="9:42" ht="15"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</row>
    <row r="217" spans="9:42" ht="15"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</row>
    <row r="218" spans="9:42" ht="15"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</row>
    <row r="219" spans="9:42" ht="15"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</row>
    <row r="220" spans="9:42" ht="15"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</row>
    <row r="221" spans="9:42" ht="15"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</row>
    <row r="222" spans="9:42" ht="15"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</row>
    <row r="223" spans="9:42" ht="15"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</row>
    <row r="224" spans="9:42" ht="15"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</row>
    <row r="225" spans="9:42" ht="15"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</row>
    <row r="226" spans="9:42" ht="15"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</row>
    <row r="227" spans="9:42" ht="15"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</row>
    <row r="228" spans="9:42" ht="15"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</row>
    <row r="229" spans="9:42" ht="15"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</row>
    <row r="230" spans="9:42" ht="15"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</row>
    <row r="231" spans="9:42" ht="15"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</row>
    <row r="232" spans="9:42" ht="15"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</row>
    <row r="233" spans="9:42" ht="15"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</row>
    <row r="234" spans="9:42" ht="15"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</row>
    <row r="235" spans="9:42" ht="15"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</row>
    <row r="236" spans="9:42" ht="15"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</row>
    <row r="237" spans="9:42" ht="15"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</row>
    <row r="238" spans="9:42" ht="15"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</row>
    <row r="239" spans="9:42" ht="15"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</row>
    <row r="240" spans="9:42" ht="15"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</row>
    <row r="241" spans="9:42" ht="15"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</row>
    <row r="242" spans="9:42" ht="15"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</row>
    <row r="243" spans="9:42" ht="15"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</row>
    <row r="244" spans="9:42" ht="15"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</row>
    <row r="245" spans="9:42" ht="15"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</row>
    <row r="246" spans="9:42" ht="15"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</row>
    <row r="247" spans="9:42" ht="15"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</row>
    <row r="248" spans="9:42" ht="15"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</row>
    <row r="249" spans="9:42" ht="15"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</row>
    <row r="250" spans="9:42" ht="15"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</row>
    <row r="251" spans="9:42" ht="15"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</row>
    <row r="252" spans="9:42" ht="15"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</row>
    <row r="253" spans="9:42" ht="15"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</row>
    <row r="254" spans="9:42" ht="15"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</row>
    <row r="255" spans="9:42" ht="15"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</row>
    <row r="256" spans="9:42" ht="15"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</row>
    <row r="257" spans="9:42" ht="15"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</row>
    <row r="258" spans="9:42" ht="15"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</row>
    <row r="259" spans="9:42" ht="15"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</row>
    <row r="260" spans="9:42" ht="15"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</row>
    <row r="261" spans="9:42" ht="15"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</row>
    <row r="262" spans="9:42" ht="15"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</row>
    <row r="263" spans="9:42" ht="15"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</row>
    <row r="264" spans="9:42" ht="15"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</row>
    <row r="265" spans="9:42" ht="15"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</row>
    <row r="266" spans="9:42" ht="15"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</row>
    <row r="267" spans="9:42" ht="15"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</row>
    <row r="268" spans="9:42" ht="15"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</row>
    <row r="269" spans="9:42" ht="15"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</row>
    <row r="270" spans="9:42" ht="15"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</row>
    <row r="271" spans="9:42" ht="15"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</row>
    <row r="272" spans="9:42" ht="15"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</row>
    <row r="273" spans="9:42" ht="15"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</row>
    <row r="274" spans="9:42" ht="15"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</row>
    <row r="275" spans="9:42" ht="15"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</row>
    <row r="276" spans="9:42" ht="15"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</row>
    <row r="277" spans="9:42" ht="15"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</row>
    <row r="278" spans="9:42" ht="15"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</row>
    <row r="279" spans="9:42" ht="15"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</row>
    <row r="280" spans="9:42" ht="15"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</row>
    <row r="281" spans="9:42" ht="15"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</row>
    <row r="282" spans="9:42" ht="15"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</row>
    <row r="283" spans="9:42" ht="15"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</row>
    <row r="284" spans="9:42" ht="15"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</row>
  </sheetData>
  <mergeCells count="1">
    <mergeCell ref="A1:I1"/>
  </mergeCells>
  <printOptions horizontalCentered="1"/>
  <pageMargins left="0.55" right="0" top="0.5" bottom="0.25" header="0.25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67"/>
  <sheetViews>
    <sheetView showGridLines="0" workbookViewId="0" topLeftCell="A1">
      <selection activeCell="E14" sqref="E14"/>
    </sheetView>
  </sheetViews>
  <sheetFormatPr defaultColWidth="8.88671875" defaultRowHeight="15.75"/>
  <cols>
    <col min="1" max="1" width="3.77734375" style="0" customWidth="1"/>
    <col min="2" max="2" width="4.21484375" style="0" customWidth="1"/>
    <col min="3" max="3" width="20.5546875" style="0" customWidth="1"/>
    <col min="5" max="5" width="10.21484375" style="0" customWidth="1"/>
    <col min="6" max="6" width="4.5546875" style="0" customWidth="1"/>
    <col min="7" max="7" width="10.3359375" style="0" customWidth="1"/>
    <col min="8" max="8" width="0.671875" style="0" customWidth="1"/>
  </cols>
  <sheetData>
    <row r="1" spans="1:10" ht="15">
      <c r="A1" s="50"/>
      <c r="B1" s="50"/>
      <c r="C1" s="50"/>
      <c r="D1" s="50"/>
      <c r="E1" s="50"/>
      <c r="F1" s="50"/>
      <c r="G1" s="50"/>
      <c r="H1" s="50"/>
      <c r="I1" s="50"/>
      <c r="J1" s="50"/>
    </row>
    <row r="2" spans="1:10" s="56" customFormat="1" ht="15">
      <c r="A2" s="51" t="s">
        <v>71</v>
      </c>
      <c r="B2" s="52"/>
      <c r="C2" s="52"/>
      <c r="D2" s="52"/>
      <c r="E2" s="52"/>
      <c r="F2" s="52"/>
      <c r="G2" s="53"/>
      <c r="H2" s="54"/>
      <c r="I2" s="55"/>
      <c r="J2" s="55"/>
    </row>
    <row r="3" spans="1:10" ht="15">
      <c r="A3" s="57"/>
      <c r="B3" s="58"/>
      <c r="C3" s="58"/>
      <c r="D3" s="58"/>
      <c r="E3" s="58"/>
      <c r="F3" s="58"/>
      <c r="G3" s="59"/>
      <c r="H3" s="60"/>
      <c r="I3" s="50"/>
      <c r="J3" s="50"/>
    </row>
    <row r="4" spans="1:10" ht="15">
      <c r="A4" s="57"/>
      <c r="B4" s="58"/>
      <c r="C4" s="58"/>
      <c r="D4" s="58"/>
      <c r="E4" s="58"/>
      <c r="F4" s="58"/>
      <c r="G4" s="59"/>
      <c r="H4" s="60"/>
      <c r="I4" s="50"/>
      <c r="J4" s="50"/>
    </row>
    <row r="5" spans="1:10" ht="15">
      <c r="A5" s="61" t="s">
        <v>72</v>
      </c>
      <c r="B5" s="62"/>
      <c r="C5" s="50"/>
      <c r="D5" s="50"/>
      <c r="E5" s="50"/>
      <c r="F5" s="50"/>
      <c r="G5" s="50"/>
      <c r="H5" s="63"/>
      <c r="I5" s="50"/>
      <c r="J5" s="50"/>
    </row>
    <row r="6" spans="1:10" ht="15">
      <c r="A6" s="50"/>
      <c r="B6" s="50"/>
      <c r="C6" s="50"/>
      <c r="D6" s="50"/>
      <c r="E6" s="64" t="s">
        <v>73</v>
      </c>
      <c r="F6" s="62"/>
      <c r="G6" s="64" t="s">
        <v>74</v>
      </c>
      <c r="H6" s="60"/>
      <c r="I6" s="50"/>
      <c r="J6" s="50"/>
    </row>
    <row r="7" spans="1:10" ht="15">
      <c r="A7" s="50"/>
      <c r="B7" s="50"/>
      <c r="C7" s="50"/>
      <c r="D7" s="50"/>
      <c r="E7" s="64" t="s">
        <v>75</v>
      </c>
      <c r="F7" s="62"/>
      <c r="G7" s="64" t="s">
        <v>75</v>
      </c>
      <c r="H7" s="60"/>
      <c r="I7" s="50"/>
      <c r="J7" s="50"/>
    </row>
    <row r="8" spans="1:10" ht="15">
      <c r="A8" s="50"/>
      <c r="B8" s="50"/>
      <c r="C8" s="50"/>
      <c r="D8" s="50"/>
      <c r="E8" s="64" t="s">
        <v>76</v>
      </c>
      <c r="F8" s="62"/>
      <c r="G8" s="64" t="s">
        <v>77</v>
      </c>
      <c r="H8" s="60"/>
      <c r="I8" s="50"/>
      <c r="J8" s="50"/>
    </row>
    <row r="9" spans="1:10" ht="15">
      <c r="A9" s="50"/>
      <c r="B9" s="50"/>
      <c r="C9" s="50"/>
      <c r="D9" s="50"/>
      <c r="E9" s="64" t="s">
        <v>78</v>
      </c>
      <c r="F9" s="62"/>
      <c r="G9" s="64" t="s">
        <v>79</v>
      </c>
      <c r="H9" s="60"/>
      <c r="I9" s="50"/>
      <c r="J9" s="50"/>
    </row>
    <row r="10" spans="1:10" ht="15">
      <c r="A10" s="50"/>
      <c r="B10" s="50"/>
      <c r="C10" s="50"/>
      <c r="D10" s="50"/>
      <c r="E10" s="64" t="s">
        <v>80</v>
      </c>
      <c r="F10" s="62"/>
      <c r="G10" s="64" t="s">
        <v>81</v>
      </c>
      <c r="H10" s="60"/>
      <c r="I10" s="50"/>
      <c r="J10" s="50"/>
    </row>
    <row r="11" spans="1:10" ht="15">
      <c r="A11" s="50"/>
      <c r="B11" s="50"/>
      <c r="C11" s="50"/>
      <c r="D11" s="50" t="s">
        <v>56</v>
      </c>
      <c r="E11" s="65" t="s">
        <v>15</v>
      </c>
      <c r="F11" s="62"/>
      <c r="G11" s="65" t="s">
        <v>82</v>
      </c>
      <c r="H11" s="60"/>
      <c r="I11" s="50"/>
      <c r="J11" s="50"/>
    </row>
    <row r="12" spans="1:10" ht="15">
      <c r="A12" s="66"/>
      <c r="B12" s="50"/>
      <c r="C12" s="50"/>
      <c r="D12" s="50"/>
      <c r="E12" s="64" t="s">
        <v>17</v>
      </c>
      <c r="F12" s="62"/>
      <c r="G12" s="64" t="s">
        <v>17</v>
      </c>
      <c r="H12" s="60"/>
      <c r="I12" s="50"/>
      <c r="J12" s="50"/>
    </row>
    <row r="13" spans="1:10" ht="8.25" customHeight="1">
      <c r="A13" s="66"/>
      <c r="B13" s="50"/>
      <c r="C13" s="50"/>
      <c r="D13" s="50"/>
      <c r="E13" s="50"/>
      <c r="F13" s="50"/>
      <c r="G13" s="50"/>
      <c r="H13" s="63"/>
      <c r="I13" s="50"/>
      <c r="J13" s="50"/>
    </row>
    <row r="14" spans="1:10" ht="14.25" customHeight="1">
      <c r="A14" s="66">
        <v>1</v>
      </c>
      <c r="B14" s="67" t="s">
        <v>83</v>
      </c>
      <c r="C14" s="50"/>
      <c r="D14" s="50"/>
      <c r="E14" s="68">
        <v>199141</v>
      </c>
      <c r="F14" s="50"/>
      <c r="G14" s="68">
        <v>205735</v>
      </c>
      <c r="H14" s="63"/>
      <c r="I14" s="50"/>
      <c r="J14" s="50"/>
    </row>
    <row r="15" spans="1:10" ht="14.25" customHeight="1">
      <c r="A15" s="66">
        <v>2</v>
      </c>
      <c r="B15" s="67" t="s">
        <v>84</v>
      </c>
      <c r="C15" s="50"/>
      <c r="D15" s="50"/>
      <c r="E15" s="68">
        <v>460988</v>
      </c>
      <c r="F15" s="50"/>
      <c r="G15" s="68">
        <v>459961</v>
      </c>
      <c r="H15" s="63"/>
      <c r="I15" s="50"/>
      <c r="J15" s="50"/>
    </row>
    <row r="16" spans="1:10" ht="14.25" customHeight="1">
      <c r="A16" s="66">
        <v>3</v>
      </c>
      <c r="B16" s="69" t="s">
        <v>85</v>
      </c>
      <c r="C16" s="50"/>
      <c r="D16" s="50"/>
      <c r="E16" s="70">
        <v>122343</v>
      </c>
      <c r="F16" s="50"/>
      <c r="G16" s="70">
        <v>64497</v>
      </c>
      <c r="H16" s="63"/>
      <c r="I16" s="50"/>
      <c r="J16" s="50"/>
    </row>
    <row r="17" spans="1:10" ht="14.25" customHeight="1">
      <c r="A17" s="66">
        <v>4</v>
      </c>
      <c r="B17" s="67" t="s">
        <v>86</v>
      </c>
      <c r="C17" s="50"/>
      <c r="D17" s="50"/>
      <c r="E17" s="68">
        <v>523129</v>
      </c>
      <c r="F17" s="50"/>
      <c r="G17" s="68">
        <v>530903</v>
      </c>
      <c r="H17" s="63"/>
      <c r="I17" s="50"/>
      <c r="J17" s="50"/>
    </row>
    <row r="18" spans="1:10" ht="14.25" customHeight="1">
      <c r="A18" s="66">
        <v>5</v>
      </c>
      <c r="B18" s="69" t="s">
        <v>87</v>
      </c>
      <c r="C18" s="50"/>
      <c r="D18" s="50"/>
      <c r="E18" s="68">
        <v>1128</v>
      </c>
      <c r="F18" s="50"/>
      <c r="G18" s="68">
        <v>1121</v>
      </c>
      <c r="H18" s="63"/>
      <c r="I18" s="50"/>
      <c r="J18" s="50"/>
    </row>
    <row r="19" spans="1:10" ht="14.25" customHeight="1">
      <c r="A19" s="66">
        <v>6</v>
      </c>
      <c r="B19" s="67" t="s">
        <v>88</v>
      </c>
      <c r="C19" s="50"/>
      <c r="D19" s="50"/>
      <c r="E19" s="50"/>
      <c r="F19" s="50"/>
      <c r="G19" s="50"/>
      <c r="H19" s="63"/>
      <c r="I19" s="50"/>
      <c r="J19" s="50"/>
    </row>
    <row r="20" spans="1:10" ht="14.25" customHeight="1">
      <c r="A20" s="66"/>
      <c r="B20" s="71"/>
      <c r="C20" s="72" t="s">
        <v>89</v>
      </c>
      <c r="D20" s="50"/>
      <c r="E20" s="73">
        <v>1422</v>
      </c>
      <c r="F20" s="70"/>
      <c r="G20" s="73">
        <v>2495</v>
      </c>
      <c r="H20" s="63"/>
      <c r="I20" s="50"/>
      <c r="J20" s="50"/>
    </row>
    <row r="21" spans="1:10" ht="14.25" customHeight="1">
      <c r="A21" s="66"/>
      <c r="B21" s="71"/>
      <c r="C21" s="74" t="s">
        <v>90</v>
      </c>
      <c r="D21" s="50"/>
      <c r="E21" s="75">
        <v>13588</v>
      </c>
      <c r="F21" s="70"/>
      <c r="G21" s="75">
        <v>17236</v>
      </c>
      <c r="H21" s="63"/>
      <c r="I21" s="50"/>
      <c r="J21" s="50"/>
    </row>
    <row r="22" spans="1:10" ht="14.25" customHeight="1">
      <c r="A22" s="66"/>
      <c r="B22" s="71"/>
      <c r="C22" s="76" t="s">
        <v>91</v>
      </c>
      <c r="D22" s="50"/>
      <c r="E22" s="77">
        <v>193033</v>
      </c>
      <c r="F22" s="70"/>
      <c r="G22" s="77">
        <v>199320</v>
      </c>
      <c r="H22" s="63"/>
      <c r="I22" s="50"/>
      <c r="J22" s="50"/>
    </row>
    <row r="23" spans="1:10" ht="14.25" customHeight="1">
      <c r="A23" s="66"/>
      <c r="B23" s="71"/>
      <c r="C23" s="78" t="s">
        <v>92</v>
      </c>
      <c r="D23" s="50"/>
      <c r="E23" s="77">
        <v>68749</v>
      </c>
      <c r="F23" s="70"/>
      <c r="G23" s="77">
        <v>71100</v>
      </c>
      <c r="H23" s="63"/>
      <c r="I23" s="50"/>
      <c r="J23" s="50"/>
    </row>
    <row r="24" spans="1:10" ht="14.25" customHeight="1">
      <c r="A24" s="66"/>
      <c r="B24" s="71"/>
      <c r="C24" s="76" t="s">
        <v>93</v>
      </c>
      <c r="D24" s="50"/>
      <c r="E24" s="77">
        <v>64343</v>
      </c>
      <c r="F24" s="70"/>
      <c r="G24" s="77">
        <v>71357</v>
      </c>
      <c r="H24" s="63"/>
      <c r="I24" s="50"/>
      <c r="J24" s="50"/>
    </row>
    <row r="25" spans="1:9" ht="14.25" customHeight="1">
      <c r="A25" s="66"/>
      <c r="B25" s="71"/>
      <c r="C25" s="79" t="s">
        <v>94</v>
      </c>
      <c r="D25" s="50"/>
      <c r="E25" s="77">
        <v>46464</v>
      </c>
      <c r="F25" s="70"/>
      <c r="G25" s="77">
        <v>793</v>
      </c>
      <c r="H25" s="63"/>
      <c r="I25" s="50"/>
    </row>
    <row r="26" spans="1:10" ht="14.25" customHeight="1">
      <c r="A26" s="66"/>
      <c r="B26" s="71"/>
      <c r="C26" s="74" t="s">
        <v>95</v>
      </c>
      <c r="D26" s="50"/>
      <c r="E26" s="75">
        <v>4095</v>
      </c>
      <c r="F26" s="70"/>
      <c r="G26" s="75">
        <v>78476</v>
      </c>
      <c r="H26" s="63"/>
      <c r="I26" s="50"/>
      <c r="J26" s="50"/>
    </row>
    <row r="27" spans="1:10" ht="14.25" customHeight="1">
      <c r="A27" s="66"/>
      <c r="B27" s="71"/>
      <c r="C27" s="76" t="s">
        <v>96</v>
      </c>
      <c r="D27" s="50"/>
      <c r="E27" s="80">
        <v>4620</v>
      </c>
      <c r="F27" s="70"/>
      <c r="G27" s="80">
        <v>3225</v>
      </c>
      <c r="H27" s="63"/>
      <c r="I27" s="50"/>
      <c r="J27" s="50"/>
    </row>
    <row r="28" spans="1:10" ht="14.25" customHeight="1">
      <c r="A28" s="66"/>
      <c r="B28" s="71"/>
      <c r="C28" s="81"/>
      <c r="D28" s="50"/>
      <c r="E28" s="70">
        <f>SUM(E20:E27)</f>
        <v>396314</v>
      </c>
      <c r="F28" s="70"/>
      <c r="G28" s="70">
        <f>SUM(G20:G27)</f>
        <v>444002</v>
      </c>
      <c r="H28" s="63"/>
      <c r="I28" s="50"/>
      <c r="J28" s="50"/>
    </row>
    <row r="29" spans="1:10" ht="14.25" customHeight="1">
      <c r="A29" s="66">
        <v>7</v>
      </c>
      <c r="B29" s="67" t="s">
        <v>97</v>
      </c>
      <c r="C29" s="50"/>
      <c r="D29" s="50"/>
      <c r="E29" s="50"/>
      <c r="F29" s="50"/>
      <c r="G29" s="50"/>
      <c r="H29" s="63"/>
      <c r="I29" s="50"/>
      <c r="J29" s="50"/>
    </row>
    <row r="30" spans="1:10" ht="14.25" customHeight="1">
      <c r="A30" s="66"/>
      <c r="B30" s="50"/>
      <c r="C30" s="78" t="s">
        <v>98</v>
      </c>
      <c r="D30" s="50"/>
      <c r="E30" s="73">
        <v>95969</v>
      </c>
      <c r="F30" s="58"/>
      <c r="G30" s="73">
        <v>120661</v>
      </c>
      <c r="H30" s="63"/>
      <c r="I30" s="50"/>
      <c r="J30" s="50"/>
    </row>
    <row r="31" spans="1:10" ht="14.25" customHeight="1">
      <c r="A31" s="66"/>
      <c r="B31" s="50"/>
      <c r="C31" s="78" t="s">
        <v>94</v>
      </c>
      <c r="D31" s="50"/>
      <c r="E31" s="77">
        <v>4198</v>
      </c>
      <c r="F31" s="58"/>
      <c r="G31" s="77">
        <v>2775</v>
      </c>
      <c r="H31" s="63"/>
      <c r="I31" s="50"/>
      <c r="J31" s="50"/>
    </row>
    <row r="32" spans="1:10" ht="14.25" customHeight="1">
      <c r="A32" s="66"/>
      <c r="B32" s="50"/>
      <c r="C32" s="76" t="s">
        <v>99</v>
      </c>
      <c r="D32" s="50"/>
      <c r="E32" s="77">
        <v>80006</v>
      </c>
      <c r="F32" s="58"/>
      <c r="G32" s="77">
        <v>53602</v>
      </c>
      <c r="H32" s="63"/>
      <c r="I32" s="50"/>
      <c r="J32" s="50"/>
    </row>
    <row r="33" spans="1:10" ht="14.25" customHeight="1">
      <c r="A33" s="66"/>
      <c r="B33" s="50"/>
      <c r="C33" s="74" t="s">
        <v>100</v>
      </c>
      <c r="D33" s="50"/>
      <c r="E33" s="77">
        <v>122438</v>
      </c>
      <c r="F33" s="58"/>
      <c r="G33" s="77">
        <v>124137</v>
      </c>
      <c r="H33" s="63"/>
      <c r="I33" s="50"/>
      <c r="J33" s="50"/>
    </row>
    <row r="34" spans="1:10" ht="14.25" customHeight="1">
      <c r="A34" s="66"/>
      <c r="B34" s="50"/>
      <c r="C34" s="74" t="s">
        <v>101</v>
      </c>
      <c r="D34" s="50"/>
      <c r="E34" s="80">
        <v>9755</v>
      </c>
      <c r="F34" s="58"/>
      <c r="G34" s="80">
        <v>12760</v>
      </c>
      <c r="H34" s="63"/>
      <c r="I34" s="50"/>
      <c r="J34" s="50"/>
    </row>
    <row r="35" spans="1:10" ht="14.25" customHeight="1">
      <c r="A35" s="66"/>
      <c r="B35" s="50"/>
      <c r="C35" s="82"/>
      <c r="D35" s="50"/>
      <c r="E35" s="70">
        <f>SUM(E30:E34)</f>
        <v>312366</v>
      </c>
      <c r="F35" s="50"/>
      <c r="G35" s="70">
        <f>SUM(G30:G34)</f>
        <v>313935</v>
      </c>
      <c r="H35" s="63"/>
      <c r="I35" s="50"/>
      <c r="J35" s="50"/>
    </row>
    <row r="36" spans="1:10" ht="14.25" customHeight="1">
      <c r="A36" s="66">
        <v>8</v>
      </c>
      <c r="B36" s="67" t="s">
        <v>102</v>
      </c>
      <c r="C36" s="50"/>
      <c r="D36" s="50"/>
      <c r="E36" s="70">
        <f>+E28-E35</f>
        <v>83948</v>
      </c>
      <c r="F36" s="50"/>
      <c r="G36" s="70">
        <f>+G28-G35</f>
        <v>130067</v>
      </c>
      <c r="H36" s="63"/>
      <c r="I36" s="50"/>
      <c r="J36" s="50"/>
    </row>
    <row r="37" spans="1:10" ht="14.25" customHeight="1">
      <c r="A37" s="66">
        <v>9</v>
      </c>
      <c r="B37" s="67" t="s">
        <v>103</v>
      </c>
      <c r="C37" s="50"/>
      <c r="D37" s="50"/>
      <c r="E37" s="50"/>
      <c r="F37" s="50"/>
      <c r="G37" s="50"/>
      <c r="H37" s="63"/>
      <c r="I37" s="50"/>
      <c r="J37" s="50"/>
    </row>
    <row r="38" spans="1:10" ht="14.25" customHeight="1">
      <c r="A38" s="66"/>
      <c r="B38" s="67" t="s">
        <v>104</v>
      </c>
      <c r="C38" s="50"/>
      <c r="D38" s="50"/>
      <c r="E38" s="83">
        <v>350229</v>
      </c>
      <c r="F38" s="50"/>
      <c r="G38" s="83">
        <v>350229</v>
      </c>
      <c r="H38" s="63"/>
      <c r="I38" s="50"/>
      <c r="J38" s="50"/>
    </row>
    <row r="39" spans="1:10" ht="14.25" customHeight="1">
      <c r="A39" s="66"/>
      <c r="B39" s="67" t="s">
        <v>105</v>
      </c>
      <c r="C39" s="50"/>
      <c r="D39" s="50"/>
      <c r="E39" s="75"/>
      <c r="F39" s="50"/>
      <c r="G39" s="75"/>
      <c r="H39" s="63"/>
      <c r="I39" s="50"/>
      <c r="J39" s="50"/>
    </row>
    <row r="40" spans="1:10" ht="14.25" customHeight="1">
      <c r="A40" s="66"/>
      <c r="B40" s="50"/>
      <c r="C40" s="74" t="s">
        <v>106</v>
      </c>
      <c r="D40" s="50"/>
      <c r="E40" s="75">
        <v>35089</v>
      </c>
      <c r="F40" s="50"/>
      <c r="G40" s="75">
        <v>35089</v>
      </c>
      <c r="H40" s="63"/>
      <c r="I40" s="50"/>
      <c r="J40" s="50"/>
    </row>
    <row r="41" spans="1:10" ht="14.25" customHeight="1">
      <c r="A41" s="66"/>
      <c r="B41" s="50"/>
      <c r="C41" s="74" t="s">
        <v>107</v>
      </c>
      <c r="D41" s="50"/>
      <c r="E41" s="75">
        <v>8619</v>
      </c>
      <c r="F41" s="50"/>
      <c r="G41" s="75">
        <v>1221</v>
      </c>
      <c r="H41" s="63"/>
      <c r="I41" s="50"/>
      <c r="J41" s="50"/>
    </row>
    <row r="42" spans="1:10" ht="14.25" customHeight="1">
      <c r="A42" s="66"/>
      <c r="B42" s="50"/>
      <c r="C42" s="74" t="s">
        <v>108</v>
      </c>
      <c r="D42" s="50"/>
      <c r="E42" s="80">
        <v>295812</v>
      </c>
      <c r="F42" s="50"/>
      <c r="G42" s="84">
        <v>290877</v>
      </c>
      <c r="H42" s="63"/>
      <c r="I42" s="50"/>
      <c r="J42" s="50"/>
    </row>
    <row r="43" spans="1:10" ht="14.25" customHeight="1">
      <c r="A43" s="66"/>
      <c r="B43" s="50"/>
      <c r="C43" s="81"/>
      <c r="D43" s="50"/>
      <c r="E43" s="70">
        <f>SUM(E38:E42)</f>
        <v>689749</v>
      </c>
      <c r="F43" s="50"/>
      <c r="G43" s="70">
        <f>SUM(G38:G42)</f>
        <v>677416</v>
      </c>
      <c r="H43" s="63"/>
      <c r="I43" s="50"/>
      <c r="J43" s="50"/>
    </row>
    <row r="44" spans="1:10" ht="14.25" customHeight="1">
      <c r="A44" s="66">
        <v>10</v>
      </c>
      <c r="B44" s="67" t="s">
        <v>109</v>
      </c>
      <c r="C44" s="50"/>
      <c r="D44" s="50"/>
      <c r="E44" s="68">
        <v>53968</v>
      </c>
      <c r="F44" s="50"/>
      <c r="G44" s="68">
        <v>51241</v>
      </c>
      <c r="H44" s="63"/>
      <c r="I44" s="50"/>
      <c r="J44" s="50"/>
    </row>
    <row r="45" spans="1:10" ht="14.25" customHeight="1">
      <c r="A45" s="66">
        <v>11</v>
      </c>
      <c r="B45" s="67" t="s">
        <v>110</v>
      </c>
      <c r="C45" s="50"/>
      <c r="D45" s="50"/>
      <c r="E45" s="68">
        <v>639420</v>
      </c>
      <c r="F45" s="50"/>
      <c r="G45" s="68">
        <v>654488</v>
      </c>
      <c r="H45" s="63"/>
      <c r="I45" s="50"/>
      <c r="J45" s="50"/>
    </row>
    <row r="46" spans="1:10" ht="14.25" customHeight="1">
      <c r="A46" s="66">
        <v>12</v>
      </c>
      <c r="B46" s="67" t="s">
        <v>111</v>
      </c>
      <c r="C46" s="50"/>
      <c r="D46" s="50"/>
      <c r="E46" s="70">
        <v>7540</v>
      </c>
      <c r="F46" s="50"/>
      <c r="G46" s="70">
        <v>9139</v>
      </c>
      <c r="H46" s="63"/>
      <c r="I46" s="50"/>
      <c r="J46" s="50"/>
    </row>
    <row r="47" spans="1:10" ht="14.25" customHeight="1">
      <c r="A47" s="66">
        <v>13</v>
      </c>
      <c r="B47" s="69" t="s">
        <v>112</v>
      </c>
      <c r="C47" s="50"/>
      <c r="D47" s="50"/>
      <c r="E47" s="70">
        <f>+E43/700458.418*100</f>
        <v>98.47108440347134</v>
      </c>
      <c r="F47" s="50"/>
      <c r="G47" s="70">
        <f>+G43/700458.418*100</f>
        <v>96.71038031553788</v>
      </c>
      <c r="H47" s="63"/>
      <c r="I47" s="50"/>
      <c r="J47" s="50"/>
    </row>
    <row r="48" spans="1:10" ht="15">
      <c r="A48" s="50"/>
      <c r="B48" s="50"/>
      <c r="C48" s="50"/>
      <c r="D48" s="50"/>
      <c r="E48" s="70"/>
      <c r="F48" s="50"/>
      <c r="G48" s="50"/>
      <c r="H48" s="50"/>
      <c r="I48" s="50"/>
      <c r="J48" s="50"/>
    </row>
    <row r="49" spans="1:36" ht="15">
      <c r="A49" s="50"/>
      <c r="B49" s="50"/>
      <c r="C49" s="50"/>
      <c r="D49" s="50"/>
      <c r="E49" s="70"/>
      <c r="F49" s="50"/>
      <c r="G49" s="50"/>
      <c r="H49" s="50"/>
      <c r="I49" s="50"/>
      <c r="J49" s="50"/>
      <c r="AJ49" t="e">
        <f>#REF!</f>
        <v>#REF!</v>
      </c>
    </row>
    <row r="50" spans="1:10" ht="15">
      <c r="A50" s="50"/>
      <c r="B50" s="50"/>
      <c r="C50" s="50"/>
      <c r="D50" s="50"/>
      <c r="E50" s="50"/>
      <c r="F50" s="50"/>
      <c r="G50" s="50"/>
      <c r="H50" s="50"/>
      <c r="I50" s="50"/>
      <c r="J50" s="50"/>
    </row>
    <row r="51" spans="1:10" ht="15">
      <c r="A51" s="50"/>
      <c r="B51" s="50"/>
      <c r="C51" s="50"/>
      <c r="D51" s="50"/>
      <c r="E51" s="70"/>
      <c r="F51" s="50"/>
      <c r="G51" s="70"/>
      <c r="H51" s="50"/>
      <c r="I51" s="50"/>
      <c r="J51" s="50"/>
    </row>
    <row r="52" spans="1:10" ht="15">
      <c r="A52" s="50"/>
      <c r="B52" s="50"/>
      <c r="C52" s="50"/>
      <c r="D52" s="50"/>
      <c r="E52" s="70"/>
      <c r="F52" s="50"/>
      <c r="G52" s="70"/>
      <c r="H52" s="50"/>
      <c r="I52" s="50"/>
      <c r="J52" s="50"/>
    </row>
    <row r="53" spans="1:10" ht="15">
      <c r="A53" s="50"/>
      <c r="B53" s="50"/>
      <c r="C53" s="50"/>
      <c r="D53" s="50"/>
      <c r="E53" s="50"/>
      <c r="F53" s="50"/>
      <c r="G53" s="50"/>
      <c r="H53" s="50"/>
      <c r="I53" s="50"/>
      <c r="J53" s="50"/>
    </row>
    <row r="54" spans="1:10" ht="15">
      <c r="A54" s="50"/>
      <c r="B54" s="50"/>
      <c r="C54" s="50"/>
      <c r="D54" s="50"/>
      <c r="E54" s="50"/>
      <c r="F54" s="50"/>
      <c r="G54" s="50"/>
      <c r="H54" s="50"/>
      <c r="I54" s="50"/>
      <c r="J54" s="50"/>
    </row>
    <row r="55" spans="1:10" ht="15">
      <c r="A55" s="50"/>
      <c r="B55" s="50"/>
      <c r="C55" s="50"/>
      <c r="D55" s="50"/>
      <c r="E55" s="50"/>
      <c r="F55" s="50"/>
      <c r="G55" s="50"/>
      <c r="H55" s="50"/>
      <c r="I55" s="50"/>
      <c r="J55" s="50"/>
    </row>
    <row r="56" spans="1:10" ht="15">
      <c r="A56" s="50"/>
      <c r="B56" s="50"/>
      <c r="C56" s="50"/>
      <c r="D56" s="50"/>
      <c r="E56" s="50"/>
      <c r="F56" s="50"/>
      <c r="G56" s="50"/>
      <c r="H56" s="50"/>
      <c r="I56" s="50"/>
      <c r="J56" s="50"/>
    </row>
    <row r="57" spans="1:10" ht="15">
      <c r="A57" s="50"/>
      <c r="B57" s="50"/>
      <c r="C57" s="50"/>
      <c r="D57" s="50"/>
      <c r="E57" s="50"/>
      <c r="F57" s="50"/>
      <c r="G57" s="50"/>
      <c r="H57" s="50"/>
      <c r="I57" s="50"/>
      <c r="J57" s="50"/>
    </row>
    <row r="58" spans="1:10" ht="15">
      <c r="A58" s="50"/>
      <c r="B58" s="50"/>
      <c r="C58" s="50"/>
      <c r="D58" s="50"/>
      <c r="E58" s="50"/>
      <c r="F58" s="50"/>
      <c r="G58" s="50"/>
      <c r="H58" s="50"/>
      <c r="I58" s="50"/>
      <c r="J58" s="50"/>
    </row>
    <row r="59" spans="1:10" ht="15">
      <c r="A59" s="50"/>
      <c r="B59" s="50"/>
      <c r="C59" s="50"/>
      <c r="D59" s="50"/>
      <c r="E59" s="50"/>
      <c r="F59" s="50"/>
      <c r="G59" s="50"/>
      <c r="H59" s="50"/>
      <c r="I59" s="50"/>
      <c r="J59" s="50"/>
    </row>
    <row r="60" spans="1:10" ht="15">
      <c r="A60" s="50"/>
      <c r="B60" s="50"/>
      <c r="C60" s="50"/>
      <c r="D60" s="50"/>
      <c r="E60" s="50"/>
      <c r="F60" s="50"/>
      <c r="G60" s="50"/>
      <c r="H60" s="50"/>
      <c r="I60" s="50"/>
      <c r="J60" s="50"/>
    </row>
    <row r="61" spans="1:10" ht="15">
      <c r="A61" s="50"/>
      <c r="B61" s="50"/>
      <c r="C61" s="50"/>
      <c r="D61" s="50"/>
      <c r="E61" s="50"/>
      <c r="F61" s="50"/>
      <c r="G61" s="50"/>
      <c r="H61" s="50"/>
      <c r="I61" s="50"/>
      <c r="J61" s="50"/>
    </row>
    <row r="62" spans="1:10" ht="15">
      <c r="A62" s="50"/>
      <c r="B62" s="50"/>
      <c r="C62" s="50"/>
      <c r="D62" s="50"/>
      <c r="E62" s="50"/>
      <c r="F62" s="50"/>
      <c r="G62" s="50"/>
      <c r="H62" s="50"/>
      <c r="I62" s="50"/>
      <c r="J62" s="50"/>
    </row>
    <row r="63" spans="1:10" ht="15">
      <c r="A63" s="50"/>
      <c r="B63" s="50"/>
      <c r="C63" s="50"/>
      <c r="D63" s="50"/>
      <c r="E63" s="50"/>
      <c r="F63" s="50"/>
      <c r="G63" s="50"/>
      <c r="H63" s="50"/>
      <c r="I63" s="50"/>
      <c r="J63" s="50"/>
    </row>
    <row r="64" spans="1:10" ht="15">
      <c r="A64" s="50"/>
      <c r="B64" s="50"/>
      <c r="C64" s="50"/>
      <c r="D64" s="50"/>
      <c r="E64" s="50"/>
      <c r="F64" s="50"/>
      <c r="G64" s="50"/>
      <c r="H64" s="50"/>
      <c r="I64" s="50"/>
      <c r="J64" s="50"/>
    </row>
    <row r="65" spans="1:10" ht="15">
      <c r="A65" s="50"/>
      <c r="B65" s="50"/>
      <c r="C65" s="50"/>
      <c r="D65" s="50"/>
      <c r="E65" s="50"/>
      <c r="F65" s="50"/>
      <c r="G65" s="50"/>
      <c r="H65" s="50"/>
      <c r="I65" s="50"/>
      <c r="J65" s="50"/>
    </row>
    <row r="66" spans="1:10" ht="15">
      <c r="A66" s="50"/>
      <c r="B66" s="50"/>
      <c r="C66" s="50"/>
      <c r="D66" s="50"/>
      <c r="E66" s="50"/>
      <c r="F66" s="50"/>
      <c r="G66" s="50"/>
      <c r="H66" s="50"/>
      <c r="I66" s="50"/>
      <c r="J66" s="50"/>
    </row>
    <row r="67" spans="1:10" ht="15">
      <c r="A67" s="50"/>
      <c r="B67" s="50"/>
      <c r="C67" s="50"/>
      <c r="D67" s="50"/>
      <c r="E67" s="50"/>
      <c r="F67" s="50"/>
      <c r="G67" s="50"/>
      <c r="H67" s="50"/>
      <c r="I67" s="50"/>
      <c r="J67" s="50"/>
    </row>
    <row r="68" spans="1:10" ht="15">
      <c r="A68" s="50"/>
      <c r="B68" s="50"/>
      <c r="C68" s="50"/>
      <c r="D68" s="50"/>
      <c r="E68" s="50"/>
      <c r="F68" s="50"/>
      <c r="G68" s="50"/>
      <c r="H68" s="50"/>
      <c r="I68" s="50"/>
      <c r="J68" s="50"/>
    </row>
    <row r="69" spans="1:10" ht="15">
      <c r="A69" s="50"/>
      <c r="B69" s="50"/>
      <c r="C69" s="50"/>
      <c r="D69" s="50"/>
      <c r="E69" s="50"/>
      <c r="F69" s="50"/>
      <c r="G69" s="50"/>
      <c r="H69" s="50"/>
      <c r="I69" s="50"/>
      <c r="J69" s="50"/>
    </row>
    <row r="70" spans="1:10" ht="15">
      <c r="A70" s="50"/>
      <c r="B70" s="50"/>
      <c r="C70" s="50"/>
      <c r="D70" s="50"/>
      <c r="E70" s="50"/>
      <c r="F70" s="50"/>
      <c r="G70" s="50"/>
      <c r="H70" s="50"/>
      <c r="I70" s="50"/>
      <c r="J70" s="50"/>
    </row>
    <row r="71" spans="1:10" ht="15">
      <c r="A71" s="50"/>
      <c r="B71" s="50"/>
      <c r="C71" s="50"/>
      <c r="D71" s="50"/>
      <c r="E71" s="50"/>
      <c r="F71" s="50"/>
      <c r="G71" s="50"/>
      <c r="H71" s="50"/>
      <c r="I71" s="50"/>
      <c r="J71" s="50"/>
    </row>
    <row r="72" spans="1:10" ht="15">
      <c r="A72" s="50"/>
      <c r="B72" s="50"/>
      <c r="C72" s="50"/>
      <c r="D72" s="50"/>
      <c r="E72" s="50"/>
      <c r="F72" s="50"/>
      <c r="G72" s="50"/>
      <c r="H72" s="50"/>
      <c r="I72" s="50"/>
      <c r="J72" s="50"/>
    </row>
    <row r="73" spans="1:10" ht="15">
      <c r="A73" s="50"/>
      <c r="B73" s="50"/>
      <c r="C73" s="50"/>
      <c r="D73" s="50"/>
      <c r="E73" s="50"/>
      <c r="F73" s="50"/>
      <c r="G73" s="50"/>
      <c r="H73" s="50"/>
      <c r="I73" s="50"/>
      <c r="J73" s="50"/>
    </row>
    <row r="74" spans="1:10" ht="15">
      <c r="A74" s="50"/>
      <c r="B74" s="50"/>
      <c r="C74" s="50"/>
      <c r="D74" s="50"/>
      <c r="E74" s="50"/>
      <c r="F74" s="50"/>
      <c r="G74" s="50"/>
      <c r="H74" s="50"/>
      <c r="I74" s="50"/>
      <c r="J74" s="50"/>
    </row>
    <row r="75" spans="1:10" ht="15">
      <c r="A75" s="50"/>
      <c r="B75" s="50"/>
      <c r="C75" s="50"/>
      <c r="D75" s="50"/>
      <c r="E75" s="50"/>
      <c r="F75" s="50"/>
      <c r="G75" s="50"/>
      <c r="H75" s="50"/>
      <c r="I75" s="50"/>
      <c r="J75" s="50"/>
    </row>
    <row r="76" spans="1:10" ht="15">
      <c r="A76" s="50"/>
      <c r="B76" s="50"/>
      <c r="C76" s="50"/>
      <c r="D76" s="50"/>
      <c r="E76" s="50"/>
      <c r="F76" s="50"/>
      <c r="G76" s="50"/>
      <c r="H76" s="50"/>
      <c r="I76" s="50"/>
      <c r="J76" s="50"/>
    </row>
    <row r="77" spans="1:10" ht="15">
      <c r="A77" s="50"/>
      <c r="B77" s="50"/>
      <c r="C77" s="50"/>
      <c r="D77" s="50"/>
      <c r="E77" s="50"/>
      <c r="F77" s="50"/>
      <c r="G77" s="50"/>
      <c r="H77" s="50"/>
      <c r="I77" s="50"/>
      <c r="J77" s="50"/>
    </row>
    <row r="78" spans="1:10" ht="15">
      <c r="A78" s="50"/>
      <c r="B78" s="50"/>
      <c r="C78" s="50"/>
      <c r="D78" s="50"/>
      <c r="E78" s="50"/>
      <c r="F78" s="50"/>
      <c r="G78" s="50"/>
      <c r="H78" s="50"/>
      <c r="I78" s="50"/>
      <c r="J78" s="50"/>
    </row>
    <row r="79" spans="1:10" ht="15">
      <c r="A79" s="50"/>
      <c r="B79" s="50"/>
      <c r="C79" s="50"/>
      <c r="D79" s="50"/>
      <c r="E79" s="50"/>
      <c r="F79" s="50"/>
      <c r="G79" s="50"/>
      <c r="H79" s="50"/>
      <c r="I79" s="50"/>
      <c r="J79" s="50"/>
    </row>
    <row r="80" spans="1:10" ht="15">
      <c r="A80" s="50"/>
      <c r="B80" s="50"/>
      <c r="C80" s="50"/>
      <c r="D80" s="50"/>
      <c r="E80" s="50"/>
      <c r="F80" s="50"/>
      <c r="G80" s="50"/>
      <c r="H80" s="50"/>
      <c r="I80" s="50"/>
      <c r="J80" s="50"/>
    </row>
    <row r="81" spans="1:10" ht="15">
      <c r="A81" s="50"/>
      <c r="B81" s="50"/>
      <c r="C81" s="50"/>
      <c r="D81" s="50"/>
      <c r="E81" s="50"/>
      <c r="F81" s="50"/>
      <c r="G81" s="50"/>
      <c r="H81" s="50"/>
      <c r="I81" s="50"/>
      <c r="J81" s="50"/>
    </row>
    <row r="82" spans="1:10" ht="15">
      <c r="A82" s="50"/>
      <c r="B82" s="50"/>
      <c r="C82" s="50"/>
      <c r="D82" s="50"/>
      <c r="E82" s="50"/>
      <c r="F82" s="50"/>
      <c r="G82" s="50"/>
      <c r="H82" s="50"/>
      <c r="I82" s="50"/>
      <c r="J82" s="50"/>
    </row>
    <row r="83" spans="1:10" ht="15">
      <c r="A83" s="50"/>
      <c r="B83" s="50"/>
      <c r="C83" s="50"/>
      <c r="D83" s="50"/>
      <c r="E83" s="50"/>
      <c r="F83" s="50"/>
      <c r="G83" s="50"/>
      <c r="H83" s="50"/>
      <c r="I83" s="50"/>
      <c r="J83" s="50"/>
    </row>
    <row r="84" spans="1:10" ht="15">
      <c r="A84" s="50"/>
      <c r="B84" s="50"/>
      <c r="C84" s="50"/>
      <c r="D84" s="50"/>
      <c r="E84" s="50"/>
      <c r="F84" s="50"/>
      <c r="G84" s="50"/>
      <c r="H84" s="50"/>
      <c r="I84" s="50"/>
      <c r="J84" s="50"/>
    </row>
    <row r="85" spans="1:10" ht="15">
      <c r="A85" s="50"/>
      <c r="B85" s="50"/>
      <c r="C85" s="50"/>
      <c r="D85" s="50"/>
      <c r="E85" s="50"/>
      <c r="F85" s="50"/>
      <c r="G85" s="50"/>
      <c r="H85" s="50"/>
      <c r="I85" s="50"/>
      <c r="J85" s="50"/>
    </row>
    <row r="86" spans="1:10" ht="15">
      <c r="A86" s="50"/>
      <c r="B86" s="50"/>
      <c r="C86" s="50"/>
      <c r="D86" s="50"/>
      <c r="E86" s="50"/>
      <c r="F86" s="50"/>
      <c r="G86" s="50"/>
      <c r="H86" s="50"/>
      <c r="I86" s="50"/>
      <c r="J86" s="50"/>
    </row>
    <row r="87" spans="1:10" ht="15">
      <c r="A87" s="50"/>
      <c r="B87" s="50"/>
      <c r="C87" s="50"/>
      <c r="D87" s="50"/>
      <c r="E87" s="50"/>
      <c r="F87" s="50"/>
      <c r="G87" s="50"/>
      <c r="H87" s="50"/>
      <c r="I87" s="50"/>
      <c r="J87" s="50"/>
    </row>
    <row r="88" spans="1:10" ht="15">
      <c r="A88" s="50"/>
      <c r="B88" s="50"/>
      <c r="C88" s="50"/>
      <c r="D88" s="50"/>
      <c r="E88" s="50"/>
      <c r="F88" s="50"/>
      <c r="G88" s="50"/>
      <c r="H88" s="50"/>
      <c r="I88" s="50"/>
      <c r="J88" s="50"/>
    </row>
    <row r="89" spans="1:10" ht="15">
      <c r="A89" s="50"/>
      <c r="B89" s="50"/>
      <c r="C89" s="50"/>
      <c r="D89" s="50"/>
      <c r="E89" s="50"/>
      <c r="F89" s="50"/>
      <c r="G89" s="50"/>
      <c r="H89" s="50"/>
      <c r="I89" s="50"/>
      <c r="J89" s="50"/>
    </row>
    <row r="90" spans="1:10" ht="15">
      <c r="A90" s="50"/>
      <c r="B90" s="50"/>
      <c r="C90" s="50"/>
      <c r="D90" s="50"/>
      <c r="E90" s="50"/>
      <c r="F90" s="50"/>
      <c r="G90" s="50"/>
      <c r="H90" s="50"/>
      <c r="I90" s="50"/>
      <c r="J90" s="50"/>
    </row>
    <row r="91" spans="1:10" ht="15">
      <c r="A91" s="50"/>
      <c r="B91" s="50"/>
      <c r="C91" s="50"/>
      <c r="D91" s="50"/>
      <c r="E91" s="50"/>
      <c r="F91" s="50"/>
      <c r="G91" s="50"/>
      <c r="H91" s="50"/>
      <c r="I91" s="50"/>
      <c r="J91" s="50"/>
    </row>
    <row r="92" spans="1:10" ht="15">
      <c r="A92" s="50"/>
      <c r="B92" s="50"/>
      <c r="C92" s="50"/>
      <c r="D92" s="50"/>
      <c r="E92" s="50"/>
      <c r="F92" s="50"/>
      <c r="G92" s="50"/>
      <c r="H92" s="50"/>
      <c r="I92" s="50"/>
      <c r="J92" s="50"/>
    </row>
    <row r="93" spans="1:10" ht="15">
      <c r="A93" s="50"/>
      <c r="B93" s="50"/>
      <c r="C93" s="50"/>
      <c r="D93" s="50"/>
      <c r="E93" s="50"/>
      <c r="F93" s="50"/>
      <c r="G93" s="50"/>
      <c r="H93" s="50"/>
      <c r="I93" s="50"/>
      <c r="J93" s="50"/>
    </row>
    <row r="94" spans="1:10" ht="15">
      <c r="A94" s="50"/>
      <c r="B94" s="50"/>
      <c r="C94" s="50"/>
      <c r="D94" s="50"/>
      <c r="E94" s="50"/>
      <c r="F94" s="50"/>
      <c r="G94" s="50"/>
      <c r="H94" s="50"/>
      <c r="I94" s="50"/>
      <c r="J94" s="50"/>
    </row>
    <row r="95" spans="1:10" ht="15">
      <c r="A95" s="50"/>
      <c r="B95" s="50"/>
      <c r="C95" s="50"/>
      <c r="D95" s="50"/>
      <c r="E95" s="50"/>
      <c r="F95" s="50"/>
      <c r="G95" s="50"/>
      <c r="H95" s="50"/>
      <c r="I95" s="50"/>
      <c r="J95" s="50"/>
    </row>
    <row r="96" spans="1:10" ht="15">
      <c r="A96" s="50"/>
      <c r="B96" s="50"/>
      <c r="C96" s="50"/>
      <c r="D96" s="50"/>
      <c r="E96" s="50"/>
      <c r="F96" s="50"/>
      <c r="G96" s="50"/>
      <c r="H96" s="50"/>
      <c r="I96" s="50"/>
      <c r="J96" s="50"/>
    </row>
    <row r="97" spans="1:10" ht="15">
      <c r="A97" s="50"/>
      <c r="B97" s="50"/>
      <c r="C97" s="50"/>
      <c r="D97" s="50"/>
      <c r="E97" s="50"/>
      <c r="F97" s="50"/>
      <c r="G97" s="50"/>
      <c r="H97" s="50"/>
      <c r="I97" s="50"/>
      <c r="J97" s="50"/>
    </row>
    <row r="98" spans="1:10" ht="15">
      <c r="A98" s="50"/>
      <c r="B98" s="50"/>
      <c r="C98" s="50"/>
      <c r="D98" s="50"/>
      <c r="E98" s="50"/>
      <c r="F98" s="50"/>
      <c r="G98" s="50"/>
      <c r="H98" s="50"/>
      <c r="I98" s="50"/>
      <c r="J98" s="50"/>
    </row>
    <row r="99" spans="1:10" ht="15">
      <c r="A99" s="50"/>
      <c r="B99" s="50"/>
      <c r="C99" s="50"/>
      <c r="D99" s="50"/>
      <c r="E99" s="50"/>
      <c r="F99" s="50"/>
      <c r="G99" s="50"/>
      <c r="H99" s="50"/>
      <c r="I99" s="50"/>
      <c r="J99" s="50"/>
    </row>
    <row r="100" spans="1:10" ht="15">
      <c r="A100" s="50"/>
      <c r="B100" s="50"/>
      <c r="C100" s="50"/>
      <c r="D100" s="50"/>
      <c r="E100" s="50"/>
      <c r="F100" s="50"/>
      <c r="G100" s="50"/>
      <c r="H100" s="50"/>
      <c r="I100" s="50"/>
      <c r="J100" s="50"/>
    </row>
    <row r="101" spans="1:10" ht="15">
      <c r="A101" s="50"/>
      <c r="B101" s="50"/>
      <c r="C101" s="50"/>
      <c r="D101" s="50"/>
      <c r="E101" s="50"/>
      <c r="F101" s="50"/>
      <c r="G101" s="50"/>
      <c r="H101" s="50"/>
      <c r="I101" s="50"/>
      <c r="J101" s="50"/>
    </row>
    <row r="102" spans="1:10" ht="15">
      <c r="A102" s="50"/>
      <c r="B102" s="50"/>
      <c r="C102" s="50"/>
      <c r="D102" s="50"/>
      <c r="E102" s="50"/>
      <c r="F102" s="50"/>
      <c r="G102" s="50"/>
      <c r="H102" s="50"/>
      <c r="I102" s="50"/>
      <c r="J102" s="50"/>
    </row>
    <row r="103" spans="1:10" ht="15">
      <c r="A103" s="50"/>
      <c r="B103" s="50"/>
      <c r="C103" s="50"/>
      <c r="D103" s="50"/>
      <c r="E103" s="50"/>
      <c r="F103" s="50"/>
      <c r="G103" s="50"/>
      <c r="H103" s="50"/>
      <c r="I103" s="50"/>
      <c r="J103" s="50"/>
    </row>
    <row r="104" spans="1:10" ht="15">
      <c r="A104" s="50"/>
      <c r="B104" s="50"/>
      <c r="C104" s="50"/>
      <c r="D104" s="50"/>
      <c r="E104" s="50"/>
      <c r="F104" s="50"/>
      <c r="G104" s="50"/>
      <c r="H104" s="50"/>
      <c r="I104" s="50"/>
      <c r="J104" s="50"/>
    </row>
    <row r="105" spans="1:10" ht="15">
      <c r="A105" s="50"/>
      <c r="B105" s="50"/>
      <c r="C105" s="50"/>
      <c r="D105" s="50"/>
      <c r="E105" s="50"/>
      <c r="F105" s="50"/>
      <c r="G105" s="50"/>
      <c r="H105" s="50"/>
      <c r="I105" s="50"/>
      <c r="J105" s="50"/>
    </row>
    <row r="106" spans="1:10" ht="15">
      <c r="A106" s="50"/>
      <c r="B106" s="50"/>
      <c r="C106" s="50"/>
      <c r="D106" s="50"/>
      <c r="E106" s="50"/>
      <c r="F106" s="50"/>
      <c r="G106" s="50"/>
      <c r="H106" s="50"/>
      <c r="I106" s="50"/>
      <c r="J106" s="50"/>
    </row>
    <row r="107" spans="1:10" ht="15">
      <c r="A107" s="50"/>
      <c r="B107" s="50"/>
      <c r="C107" s="50"/>
      <c r="D107" s="50"/>
      <c r="E107" s="50"/>
      <c r="F107" s="50"/>
      <c r="G107" s="50"/>
      <c r="H107" s="50"/>
      <c r="I107" s="50"/>
      <c r="J107" s="50"/>
    </row>
    <row r="108" spans="1:10" ht="15">
      <c r="A108" s="50"/>
      <c r="B108" s="50"/>
      <c r="C108" s="50"/>
      <c r="D108" s="50"/>
      <c r="E108" s="50"/>
      <c r="F108" s="50"/>
      <c r="G108" s="50"/>
      <c r="H108" s="50"/>
      <c r="I108" s="50"/>
      <c r="J108" s="50"/>
    </row>
    <row r="109" spans="1:10" ht="15">
      <c r="A109" s="50"/>
      <c r="B109" s="50"/>
      <c r="C109" s="50"/>
      <c r="D109" s="50"/>
      <c r="E109" s="50"/>
      <c r="F109" s="50"/>
      <c r="G109" s="50"/>
      <c r="H109" s="50"/>
      <c r="I109" s="50"/>
      <c r="J109" s="50"/>
    </row>
    <row r="110" spans="1:10" ht="15">
      <c r="A110" s="50"/>
      <c r="B110" s="50"/>
      <c r="C110" s="50"/>
      <c r="D110" s="50"/>
      <c r="E110" s="50"/>
      <c r="F110" s="50"/>
      <c r="G110" s="50"/>
      <c r="H110" s="50"/>
      <c r="I110" s="50"/>
      <c r="J110" s="50"/>
    </row>
    <row r="111" spans="1:10" ht="15">
      <c r="A111" s="50"/>
      <c r="B111" s="50"/>
      <c r="C111" s="50"/>
      <c r="D111" s="50"/>
      <c r="E111" s="50"/>
      <c r="F111" s="50"/>
      <c r="G111" s="50"/>
      <c r="H111" s="50"/>
      <c r="I111" s="50"/>
      <c r="J111" s="50"/>
    </row>
    <row r="112" spans="1:10" ht="15">
      <c r="A112" s="50"/>
      <c r="B112" s="50"/>
      <c r="C112" s="50"/>
      <c r="D112" s="50"/>
      <c r="E112" s="50"/>
      <c r="F112" s="50"/>
      <c r="G112" s="50"/>
      <c r="H112" s="50"/>
      <c r="I112" s="50"/>
      <c r="J112" s="50"/>
    </row>
    <row r="113" spans="1:10" ht="15">
      <c r="A113" s="50"/>
      <c r="B113" s="50"/>
      <c r="C113" s="50"/>
      <c r="D113" s="50"/>
      <c r="E113" s="50"/>
      <c r="F113" s="50"/>
      <c r="G113" s="50"/>
      <c r="H113" s="50"/>
      <c r="I113" s="50"/>
      <c r="J113" s="50"/>
    </row>
    <row r="114" spans="1:10" ht="15">
      <c r="A114" s="50"/>
      <c r="B114" s="50"/>
      <c r="C114" s="50"/>
      <c r="D114" s="50"/>
      <c r="E114" s="50"/>
      <c r="F114" s="50"/>
      <c r="G114" s="50"/>
      <c r="H114" s="50"/>
      <c r="I114" s="50"/>
      <c r="J114" s="50"/>
    </row>
    <row r="115" spans="1:10" ht="15">
      <c r="A115" s="50"/>
      <c r="B115" s="50"/>
      <c r="C115" s="50"/>
      <c r="D115" s="50"/>
      <c r="E115" s="50"/>
      <c r="F115" s="50"/>
      <c r="G115" s="50"/>
      <c r="H115" s="50"/>
      <c r="I115" s="50"/>
      <c r="J115" s="50"/>
    </row>
    <row r="116" spans="1:10" ht="15">
      <c r="A116" s="50"/>
      <c r="B116" s="50"/>
      <c r="C116" s="50"/>
      <c r="D116" s="50"/>
      <c r="E116" s="50"/>
      <c r="F116" s="50"/>
      <c r="G116" s="50"/>
      <c r="H116" s="50"/>
      <c r="I116" s="50"/>
      <c r="J116" s="50"/>
    </row>
    <row r="117" spans="1:10" ht="15">
      <c r="A117" s="50"/>
      <c r="B117" s="50"/>
      <c r="C117" s="50"/>
      <c r="D117" s="50"/>
      <c r="E117" s="50"/>
      <c r="F117" s="50"/>
      <c r="G117" s="50"/>
      <c r="H117" s="50"/>
      <c r="I117" s="50"/>
      <c r="J117" s="50"/>
    </row>
    <row r="118" spans="1:10" ht="15">
      <c r="A118" s="50"/>
      <c r="B118" s="50"/>
      <c r="C118" s="50"/>
      <c r="D118" s="50"/>
      <c r="E118" s="50"/>
      <c r="F118" s="50"/>
      <c r="G118" s="50"/>
      <c r="H118" s="50"/>
      <c r="I118" s="50"/>
      <c r="J118" s="50"/>
    </row>
    <row r="119" spans="1:10" ht="15">
      <c r="A119" s="50"/>
      <c r="B119" s="50"/>
      <c r="C119" s="50"/>
      <c r="D119" s="50"/>
      <c r="E119" s="50"/>
      <c r="F119" s="50"/>
      <c r="G119" s="50"/>
      <c r="H119" s="50"/>
      <c r="I119" s="50"/>
      <c r="J119" s="50"/>
    </row>
    <row r="120" spans="1:10" ht="15">
      <c r="A120" s="50"/>
      <c r="B120" s="50"/>
      <c r="C120" s="50"/>
      <c r="D120" s="50"/>
      <c r="E120" s="50"/>
      <c r="F120" s="50"/>
      <c r="G120" s="50"/>
      <c r="H120" s="50"/>
      <c r="I120" s="50"/>
      <c r="J120" s="50"/>
    </row>
    <row r="121" spans="1:10" ht="15">
      <c r="A121" s="50"/>
      <c r="B121" s="50"/>
      <c r="C121" s="50"/>
      <c r="D121" s="50"/>
      <c r="E121" s="50"/>
      <c r="F121" s="50"/>
      <c r="G121" s="50"/>
      <c r="H121" s="50"/>
      <c r="I121" s="50"/>
      <c r="J121" s="50"/>
    </row>
    <row r="122" spans="1:10" ht="15">
      <c r="A122" s="50"/>
      <c r="B122" s="50"/>
      <c r="C122" s="50">
        <v>7527</v>
      </c>
      <c r="D122" s="50"/>
      <c r="E122" s="50"/>
      <c r="F122" s="50"/>
      <c r="G122" s="50"/>
      <c r="H122" s="50"/>
      <c r="I122" s="50"/>
      <c r="J122" s="50"/>
    </row>
    <row r="123" spans="1:10" ht="15">
      <c r="A123" s="50"/>
      <c r="B123" s="50"/>
      <c r="C123" s="50"/>
      <c r="D123" s="50"/>
      <c r="E123" s="50"/>
      <c r="F123" s="50"/>
      <c r="G123" s="50"/>
      <c r="H123" s="50"/>
      <c r="I123" s="50"/>
      <c r="J123" s="50"/>
    </row>
    <row r="124" spans="1:10" ht="15">
      <c r="A124" s="50"/>
      <c r="B124" s="50"/>
      <c r="C124" s="50"/>
      <c r="D124" s="50"/>
      <c r="E124" s="50"/>
      <c r="F124" s="50"/>
      <c r="G124" s="50"/>
      <c r="H124" s="50"/>
      <c r="I124" s="50"/>
      <c r="J124" s="50"/>
    </row>
    <row r="125" spans="1:10" ht="15">
      <c r="A125" s="50"/>
      <c r="B125" s="50"/>
      <c r="C125" s="50"/>
      <c r="D125" s="50"/>
      <c r="E125" s="50"/>
      <c r="F125" s="50"/>
      <c r="G125" s="50"/>
      <c r="H125" s="50"/>
      <c r="I125" s="50"/>
      <c r="J125" s="50"/>
    </row>
    <row r="126" spans="1:10" ht="15">
      <c r="A126" s="50"/>
      <c r="B126" s="50"/>
      <c r="C126" s="50"/>
      <c r="D126" s="50"/>
      <c r="E126" s="50"/>
      <c r="F126" s="50"/>
      <c r="G126" s="50"/>
      <c r="H126" s="50"/>
      <c r="I126" s="50"/>
      <c r="J126" s="50"/>
    </row>
    <row r="127" spans="1:10" ht="15">
      <c r="A127" s="50"/>
      <c r="B127" s="50"/>
      <c r="C127" s="50"/>
      <c r="D127" s="50"/>
      <c r="E127" s="50"/>
      <c r="F127" s="50"/>
      <c r="G127" s="50"/>
      <c r="H127" s="50"/>
      <c r="I127" s="50"/>
      <c r="J127" s="50"/>
    </row>
    <row r="128" spans="1:10" ht="15">
      <c r="A128" s="50"/>
      <c r="B128" s="50"/>
      <c r="C128" s="50"/>
      <c r="D128" s="50"/>
      <c r="E128" s="50"/>
      <c r="F128" s="50"/>
      <c r="G128" s="50"/>
      <c r="H128" s="50"/>
      <c r="I128" s="50"/>
      <c r="J128" s="50"/>
    </row>
    <row r="129" spans="1:10" ht="15">
      <c r="A129" s="50"/>
      <c r="B129" s="50"/>
      <c r="C129" s="50"/>
      <c r="D129" s="50"/>
      <c r="E129" s="50"/>
      <c r="F129" s="50"/>
      <c r="G129" s="50"/>
      <c r="H129" s="50"/>
      <c r="I129" s="50"/>
      <c r="J129" s="50"/>
    </row>
    <row r="130" spans="1:10" ht="15">
      <c r="A130" s="50"/>
      <c r="B130" s="50"/>
      <c r="C130" s="50"/>
      <c r="D130" s="50"/>
      <c r="E130" s="50"/>
      <c r="F130" s="50"/>
      <c r="G130" s="50"/>
      <c r="H130" s="50"/>
      <c r="I130" s="50"/>
      <c r="J130" s="50"/>
    </row>
    <row r="131" spans="1:10" ht="15">
      <c r="A131" s="50"/>
      <c r="B131" s="50"/>
      <c r="C131" s="50"/>
      <c r="D131" s="50"/>
      <c r="E131" s="50"/>
      <c r="F131" s="50"/>
      <c r="G131" s="50"/>
      <c r="H131" s="50"/>
      <c r="I131" s="50"/>
      <c r="J131" s="50"/>
    </row>
    <row r="132" spans="1:10" ht="15">
      <c r="A132" s="50"/>
      <c r="B132" s="50"/>
      <c r="C132" s="50"/>
      <c r="D132" s="50"/>
      <c r="E132" s="50"/>
      <c r="F132" s="50"/>
      <c r="G132" s="50"/>
      <c r="H132" s="50"/>
      <c r="I132" s="50"/>
      <c r="J132" s="50"/>
    </row>
    <row r="133" spans="1:10" ht="15">
      <c r="A133" s="50"/>
      <c r="B133" s="50"/>
      <c r="C133" s="50"/>
      <c r="D133" s="50"/>
      <c r="E133" s="50"/>
      <c r="F133" s="50"/>
      <c r="G133" s="50"/>
      <c r="H133" s="50"/>
      <c r="I133" s="50"/>
      <c r="J133" s="50"/>
    </row>
    <row r="134" spans="1:10" ht="15">
      <c r="A134" s="50"/>
      <c r="B134" s="50"/>
      <c r="C134" s="50"/>
      <c r="D134" s="50"/>
      <c r="E134" s="50"/>
      <c r="F134" s="50"/>
      <c r="G134" s="50"/>
      <c r="H134" s="50"/>
      <c r="I134" s="50"/>
      <c r="J134" s="50"/>
    </row>
    <row r="135" spans="1:10" ht="15">
      <c r="A135" s="50"/>
      <c r="B135" s="50"/>
      <c r="C135" s="50"/>
      <c r="D135" s="50"/>
      <c r="E135" s="50"/>
      <c r="F135" s="50"/>
      <c r="G135" s="50"/>
      <c r="H135" s="50"/>
      <c r="I135" s="50"/>
      <c r="J135" s="50"/>
    </row>
    <row r="136" spans="1:10" ht="15">
      <c r="A136" s="50"/>
      <c r="B136" s="50"/>
      <c r="C136" s="50"/>
      <c r="D136" s="50"/>
      <c r="E136" s="50"/>
      <c r="F136" s="50"/>
      <c r="G136" s="50"/>
      <c r="H136" s="50"/>
      <c r="I136" s="50"/>
      <c r="J136" s="50"/>
    </row>
    <row r="137" spans="1:10" ht="15">
      <c r="A137" s="50"/>
      <c r="B137" s="50"/>
      <c r="C137" s="50"/>
      <c r="D137" s="50"/>
      <c r="E137" s="50"/>
      <c r="F137" s="50"/>
      <c r="G137" s="50"/>
      <c r="H137" s="50"/>
      <c r="I137" s="50"/>
      <c r="J137" s="50"/>
    </row>
    <row r="138" spans="1:10" ht="15">
      <c r="A138" s="50"/>
      <c r="B138" s="50"/>
      <c r="C138" s="50"/>
      <c r="D138" s="50"/>
      <c r="E138" s="50"/>
      <c r="F138" s="50"/>
      <c r="G138" s="50"/>
      <c r="H138" s="50"/>
      <c r="I138" s="50"/>
      <c r="J138" s="50"/>
    </row>
    <row r="139" spans="1:10" ht="15">
      <c r="A139" s="50"/>
      <c r="B139" s="50"/>
      <c r="C139" s="50"/>
      <c r="D139" s="50"/>
      <c r="E139" s="50"/>
      <c r="F139" s="50"/>
      <c r="G139" s="50"/>
      <c r="H139" s="50"/>
      <c r="I139" s="50"/>
      <c r="J139" s="50"/>
    </row>
    <row r="140" spans="1:10" ht="15">
      <c r="A140" s="50"/>
      <c r="B140" s="50"/>
      <c r="C140" s="50"/>
      <c r="D140" s="50"/>
      <c r="E140" s="50"/>
      <c r="F140" s="50"/>
      <c r="G140" s="50"/>
      <c r="H140" s="50"/>
      <c r="I140" s="50"/>
      <c r="J140" s="50"/>
    </row>
    <row r="141" spans="1:10" ht="15">
      <c r="A141" s="50"/>
      <c r="B141" s="50"/>
      <c r="C141" s="50"/>
      <c r="D141" s="50"/>
      <c r="E141" s="50"/>
      <c r="F141" s="50"/>
      <c r="G141" s="50"/>
      <c r="H141" s="50"/>
      <c r="I141" s="50"/>
      <c r="J141" s="50"/>
    </row>
    <row r="142" spans="1:10" ht="15">
      <c r="A142" s="50"/>
      <c r="B142" s="50"/>
      <c r="C142" s="50"/>
      <c r="D142" s="50"/>
      <c r="E142" s="50"/>
      <c r="F142" s="50"/>
      <c r="G142" s="50"/>
      <c r="H142" s="50"/>
      <c r="I142" s="50"/>
      <c r="J142" s="50"/>
    </row>
    <row r="143" spans="1:10" ht="15">
      <c r="A143" s="50"/>
      <c r="B143" s="50"/>
      <c r="C143" s="50"/>
      <c r="D143" s="50"/>
      <c r="E143" s="50"/>
      <c r="F143" s="50"/>
      <c r="G143" s="50"/>
      <c r="H143" s="50"/>
      <c r="I143" s="50"/>
      <c r="J143" s="50"/>
    </row>
    <row r="144" spans="1:10" ht="15">
      <c r="A144" s="50"/>
      <c r="B144" s="50"/>
      <c r="C144" s="50"/>
      <c r="D144" s="50"/>
      <c r="E144" s="50"/>
      <c r="F144" s="50"/>
      <c r="G144" s="50"/>
      <c r="H144" s="50"/>
      <c r="I144" s="50"/>
      <c r="J144" s="50"/>
    </row>
    <row r="145" spans="1:10" ht="15">
      <c r="A145" s="50"/>
      <c r="B145" s="50"/>
      <c r="C145" s="50"/>
      <c r="D145" s="50"/>
      <c r="E145" s="50"/>
      <c r="F145" s="50"/>
      <c r="G145" s="50"/>
      <c r="H145" s="50"/>
      <c r="I145" s="50"/>
      <c r="J145" s="50"/>
    </row>
    <row r="146" spans="1:10" ht="15">
      <c r="A146" s="50"/>
      <c r="B146" s="50"/>
      <c r="C146" s="50"/>
      <c r="D146" s="50"/>
      <c r="E146" s="50"/>
      <c r="F146" s="50"/>
      <c r="G146" s="50"/>
      <c r="H146" s="50"/>
      <c r="I146" s="50"/>
      <c r="J146" s="50"/>
    </row>
    <row r="147" spans="1:10" ht="15">
      <c r="A147" s="50"/>
      <c r="B147" s="50"/>
      <c r="C147" s="50"/>
      <c r="D147" s="50"/>
      <c r="E147" s="50"/>
      <c r="F147" s="50"/>
      <c r="G147" s="50"/>
      <c r="H147" s="50"/>
      <c r="I147" s="50"/>
      <c r="J147" s="50"/>
    </row>
    <row r="148" spans="1:10" ht="15">
      <c r="A148" s="50"/>
      <c r="B148" s="50"/>
      <c r="C148" s="50"/>
      <c r="D148" s="50"/>
      <c r="E148" s="50"/>
      <c r="F148" s="50"/>
      <c r="G148" s="50"/>
      <c r="H148" s="50"/>
      <c r="I148" s="50"/>
      <c r="J148" s="50"/>
    </row>
    <row r="149" spans="1:10" ht="15">
      <c r="A149" s="50"/>
      <c r="B149" s="50"/>
      <c r="C149" s="50"/>
      <c r="D149" s="50"/>
      <c r="E149" s="50"/>
      <c r="F149" s="50"/>
      <c r="G149" s="50"/>
      <c r="H149" s="50"/>
      <c r="I149" s="50"/>
      <c r="J149" s="50"/>
    </row>
    <row r="150" spans="1:10" ht="15">
      <c r="A150" s="50"/>
      <c r="B150" s="50"/>
      <c r="C150" s="50"/>
      <c r="D150" s="50"/>
      <c r="E150" s="50"/>
      <c r="F150" s="50"/>
      <c r="G150" s="50"/>
      <c r="H150" s="50"/>
      <c r="I150" s="50"/>
      <c r="J150" s="50"/>
    </row>
    <row r="151" spans="1:10" ht="15">
      <c r="A151" s="50"/>
      <c r="B151" s="50"/>
      <c r="C151" s="50"/>
      <c r="D151" s="50"/>
      <c r="E151" s="50"/>
      <c r="F151" s="50"/>
      <c r="G151" s="50"/>
      <c r="H151" s="50"/>
      <c r="I151" s="50"/>
      <c r="J151" s="50"/>
    </row>
    <row r="152" spans="1:10" ht="15">
      <c r="A152" s="50"/>
      <c r="B152" s="50"/>
      <c r="C152" s="50"/>
      <c r="D152" s="50"/>
      <c r="E152" s="50"/>
      <c r="F152" s="50"/>
      <c r="G152" s="50"/>
      <c r="H152" s="50"/>
      <c r="I152" s="50"/>
      <c r="J152" s="50"/>
    </row>
    <row r="153" spans="1:10" ht="15">
      <c r="A153" s="50"/>
      <c r="B153" s="50"/>
      <c r="C153" s="50"/>
      <c r="D153" s="50"/>
      <c r="E153" s="50"/>
      <c r="F153" s="50"/>
      <c r="G153" s="50"/>
      <c r="H153" s="50"/>
      <c r="I153" s="50"/>
      <c r="J153" s="50"/>
    </row>
    <row r="154" spans="1:10" ht="15">
      <c r="A154" s="50"/>
      <c r="B154" s="50"/>
      <c r="C154" s="50"/>
      <c r="D154" s="50"/>
      <c r="E154" s="50"/>
      <c r="F154" s="50"/>
      <c r="G154" s="50"/>
      <c r="H154" s="50"/>
      <c r="I154" s="50"/>
      <c r="J154" s="50"/>
    </row>
    <row r="155" spans="1:10" ht="15">
      <c r="A155" s="50"/>
      <c r="B155" s="50"/>
      <c r="C155" s="50"/>
      <c r="D155" s="50"/>
      <c r="E155" s="50"/>
      <c r="F155" s="50"/>
      <c r="G155" s="50"/>
      <c r="H155" s="50"/>
      <c r="I155" s="50"/>
      <c r="J155" s="50"/>
    </row>
    <row r="156" spans="1:10" ht="15">
      <c r="A156" s="50"/>
      <c r="B156" s="50"/>
      <c r="C156" s="50"/>
      <c r="D156" s="50"/>
      <c r="E156" s="50"/>
      <c r="F156" s="50"/>
      <c r="G156" s="50"/>
      <c r="H156" s="50"/>
      <c r="I156" s="50"/>
      <c r="J156" s="50"/>
    </row>
    <row r="157" spans="1:10" ht="15">
      <c r="A157" s="50"/>
      <c r="B157" s="50"/>
      <c r="C157" s="50"/>
      <c r="D157" s="50"/>
      <c r="E157" s="50"/>
      <c r="F157" s="50"/>
      <c r="G157" s="50"/>
      <c r="H157" s="50"/>
      <c r="I157" s="50"/>
      <c r="J157" s="50"/>
    </row>
    <row r="158" spans="1:10" ht="15">
      <c r="A158" s="50"/>
      <c r="B158" s="50"/>
      <c r="C158" s="50"/>
      <c r="D158" s="50"/>
      <c r="E158" s="50"/>
      <c r="F158" s="50"/>
      <c r="G158" s="50"/>
      <c r="H158" s="50"/>
      <c r="I158" s="50"/>
      <c r="J158" s="50"/>
    </row>
    <row r="159" spans="1:10" ht="15">
      <c r="A159" s="50"/>
      <c r="B159" s="50"/>
      <c r="C159" s="50"/>
      <c r="D159" s="50"/>
      <c r="E159" s="50"/>
      <c r="F159" s="50"/>
      <c r="G159" s="50"/>
      <c r="H159" s="50"/>
      <c r="I159" s="50"/>
      <c r="J159" s="50"/>
    </row>
    <row r="160" spans="1:10" ht="15">
      <c r="A160" s="50"/>
      <c r="B160" s="50"/>
      <c r="C160" s="50"/>
      <c r="D160" s="50"/>
      <c r="E160" s="50"/>
      <c r="F160" s="50"/>
      <c r="G160" s="50"/>
      <c r="H160" s="50"/>
      <c r="I160" s="50"/>
      <c r="J160" s="50"/>
    </row>
    <row r="161" spans="1:10" ht="15">
      <c r="A161" s="50"/>
      <c r="B161" s="50"/>
      <c r="C161" s="50"/>
      <c r="D161" s="50"/>
      <c r="E161" s="50"/>
      <c r="F161" s="50"/>
      <c r="G161" s="50"/>
      <c r="H161" s="50"/>
      <c r="I161" s="50"/>
      <c r="J161" s="50"/>
    </row>
    <row r="162" spans="1:10" ht="15">
      <c r="A162" s="50"/>
      <c r="B162" s="50"/>
      <c r="C162" s="50"/>
      <c r="D162" s="50"/>
      <c r="E162" s="50"/>
      <c r="F162" s="50"/>
      <c r="G162" s="50"/>
      <c r="H162" s="50"/>
      <c r="I162" s="50"/>
      <c r="J162" s="50"/>
    </row>
    <row r="163" spans="1:10" ht="15">
      <c r="A163" s="50"/>
      <c r="B163" s="50"/>
      <c r="C163" s="50"/>
      <c r="D163" s="50"/>
      <c r="E163" s="50"/>
      <c r="F163" s="50"/>
      <c r="G163" s="50"/>
      <c r="H163" s="50"/>
      <c r="I163" s="50"/>
      <c r="J163" s="50"/>
    </row>
    <row r="164" spans="1:10" ht="15">
      <c r="A164" s="50"/>
      <c r="B164" s="50"/>
      <c r="C164" s="50"/>
      <c r="D164" s="50"/>
      <c r="E164" s="50"/>
      <c r="F164" s="50"/>
      <c r="G164" s="50"/>
      <c r="H164" s="50"/>
      <c r="I164" s="50"/>
      <c r="J164" s="50"/>
    </row>
    <row r="165" spans="1:10" ht="15">
      <c r="A165" s="50"/>
      <c r="B165" s="50"/>
      <c r="C165" s="50"/>
      <c r="D165" s="50"/>
      <c r="E165" s="50"/>
      <c r="F165" s="50"/>
      <c r="G165" s="50"/>
      <c r="H165" s="50"/>
      <c r="I165" s="50"/>
      <c r="J165" s="50"/>
    </row>
    <row r="166" spans="1:10" ht="15">
      <c r="A166" s="50"/>
      <c r="B166" s="50"/>
      <c r="C166" s="50"/>
      <c r="D166" s="50"/>
      <c r="E166" s="50"/>
      <c r="F166" s="50"/>
      <c r="G166" s="50"/>
      <c r="H166" s="50"/>
      <c r="I166" s="50"/>
      <c r="J166" s="50"/>
    </row>
    <row r="167" spans="1:10" ht="15">
      <c r="A167" s="50"/>
      <c r="B167" s="50"/>
      <c r="C167" s="50"/>
      <c r="D167" s="50"/>
      <c r="E167" s="50"/>
      <c r="F167" s="50"/>
      <c r="G167" s="50"/>
      <c r="H167" s="50"/>
      <c r="I167" s="50"/>
      <c r="J167" s="50"/>
    </row>
    <row r="168" spans="1:10" ht="15">
      <c r="A168" s="50"/>
      <c r="B168" s="50"/>
      <c r="C168" s="50"/>
      <c r="D168" s="50"/>
      <c r="E168" s="50"/>
      <c r="F168" s="50"/>
      <c r="G168" s="50"/>
      <c r="H168" s="50"/>
      <c r="I168" s="50"/>
      <c r="J168" s="50"/>
    </row>
    <row r="169" spans="1:10" ht="15">
      <c r="A169" s="50"/>
      <c r="B169" s="50"/>
      <c r="C169" s="50"/>
      <c r="D169" s="50"/>
      <c r="E169" s="50"/>
      <c r="F169" s="50"/>
      <c r="G169" s="50"/>
      <c r="H169" s="50"/>
      <c r="I169" s="50"/>
      <c r="J169" s="50"/>
    </row>
    <row r="170" spans="1:10" ht="15">
      <c r="A170" s="50"/>
      <c r="B170" s="50"/>
      <c r="C170" s="50"/>
      <c r="D170" s="50"/>
      <c r="E170" s="50"/>
      <c r="F170" s="50"/>
      <c r="G170" s="50"/>
      <c r="H170" s="50"/>
      <c r="I170" s="50"/>
      <c r="J170" s="50"/>
    </row>
    <row r="171" spans="1:10" ht="15">
      <c r="A171" s="50"/>
      <c r="B171" s="50"/>
      <c r="C171" s="50"/>
      <c r="D171" s="50"/>
      <c r="E171" s="50"/>
      <c r="F171" s="50"/>
      <c r="G171" s="50"/>
      <c r="H171" s="50"/>
      <c r="I171" s="50"/>
      <c r="J171" s="50"/>
    </row>
    <row r="172" spans="1:10" ht="15">
      <c r="A172" s="50"/>
      <c r="B172" s="50"/>
      <c r="C172" s="50"/>
      <c r="D172" s="50"/>
      <c r="E172" s="50"/>
      <c r="F172" s="50"/>
      <c r="G172" s="50"/>
      <c r="H172" s="50"/>
      <c r="I172" s="50"/>
      <c r="J172" s="50"/>
    </row>
    <row r="173" spans="1:10" ht="15">
      <c r="A173" s="50"/>
      <c r="B173" s="50"/>
      <c r="C173" s="50"/>
      <c r="D173" s="50"/>
      <c r="E173" s="50"/>
      <c r="F173" s="50"/>
      <c r="G173" s="50"/>
      <c r="H173" s="50"/>
      <c r="I173" s="50"/>
      <c r="J173" s="50"/>
    </row>
    <row r="174" spans="1:10" ht="15">
      <c r="A174" s="50"/>
      <c r="B174" s="50"/>
      <c r="C174" s="50"/>
      <c r="D174" s="50"/>
      <c r="E174" s="50"/>
      <c r="F174" s="50"/>
      <c r="G174" s="50"/>
      <c r="H174" s="50"/>
      <c r="I174" s="50"/>
      <c r="J174" s="50"/>
    </row>
    <row r="175" spans="1:10" ht="15">
      <c r="A175" s="50"/>
      <c r="B175" s="50"/>
      <c r="C175" s="50"/>
      <c r="D175" s="50"/>
      <c r="E175" s="50"/>
      <c r="F175" s="50"/>
      <c r="G175" s="50"/>
      <c r="H175" s="50"/>
      <c r="I175" s="50"/>
      <c r="J175" s="50"/>
    </row>
    <row r="176" spans="1:10" ht="15">
      <c r="A176" s="50"/>
      <c r="B176" s="50"/>
      <c r="C176" s="50"/>
      <c r="D176" s="50"/>
      <c r="E176" s="50"/>
      <c r="F176" s="50"/>
      <c r="G176" s="50"/>
      <c r="H176" s="50"/>
      <c r="I176" s="50"/>
      <c r="J176" s="50"/>
    </row>
    <row r="177" spans="1:10" ht="15">
      <c r="A177" s="50"/>
      <c r="B177" s="50"/>
      <c r="C177" s="50"/>
      <c r="D177" s="50"/>
      <c r="E177" s="50"/>
      <c r="F177" s="50"/>
      <c r="G177" s="50"/>
      <c r="H177" s="50"/>
      <c r="I177" s="50"/>
      <c r="J177" s="50"/>
    </row>
    <row r="178" spans="1:10" ht="15">
      <c r="A178" s="50"/>
      <c r="B178" s="50"/>
      <c r="C178" s="50"/>
      <c r="D178" s="50"/>
      <c r="E178" s="50"/>
      <c r="F178" s="50"/>
      <c r="G178" s="50"/>
      <c r="H178" s="50"/>
      <c r="I178" s="50"/>
      <c r="J178" s="50"/>
    </row>
    <row r="179" spans="1:10" ht="15">
      <c r="A179" s="50"/>
      <c r="B179" s="50"/>
      <c r="C179" s="50"/>
      <c r="D179" s="50"/>
      <c r="E179" s="50"/>
      <c r="F179" s="50"/>
      <c r="G179" s="50"/>
      <c r="H179" s="50"/>
      <c r="I179" s="50"/>
      <c r="J179" s="50"/>
    </row>
    <row r="180" spans="1:10" ht="15">
      <c r="A180" s="50"/>
      <c r="B180" s="50"/>
      <c r="C180" s="50"/>
      <c r="D180" s="50"/>
      <c r="E180" s="50"/>
      <c r="F180" s="50"/>
      <c r="G180" s="50"/>
      <c r="H180" s="50"/>
      <c r="I180" s="50"/>
      <c r="J180" s="50"/>
    </row>
    <row r="181" spans="1:10" ht="15">
      <c r="A181" s="50"/>
      <c r="B181" s="50"/>
      <c r="C181" s="50"/>
      <c r="D181" s="50"/>
      <c r="E181" s="50"/>
      <c r="F181" s="50"/>
      <c r="G181" s="50"/>
      <c r="H181" s="50"/>
      <c r="I181" s="50"/>
      <c r="J181" s="50"/>
    </row>
    <row r="182" spans="1:10" ht="15">
      <c r="A182" s="50"/>
      <c r="B182" s="50"/>
      <c r="C182" s="50"/>
      <c r="D182" s="50"/>
      <c r="E182" s="50"/>
      <c r="F182" s="50"/>
      <c r="G182" s="50"/>
      <c r="H182" s="50"/>
      <c r="I182" s="50"/>
      <c r="J182" s="50"/>
    </row>
    <row r="183" spans="1:10" ht="15">
      <c r="A183" s="50"/>
      <c r="B183" s="50"/>
      <c r="C183" s="50"/>
      <c r="D183" s="50"/>
      <c r="E183" s="50"/>
      <c r="F183" s="50"/>
      <c r="G183" s="50"/>
      <c r="H183" s="50"/>
      <c r="I183" s="50"/>
      <c r="J183" s="50"/>
    </row>
    <row r="184" spans="1:10" ht="15">
      <c r="A184" s="50"/>
      <c r="B184" s="50"/>
      <c r="C184" s="50"/>
      <c r="D184" s="50"/>
      <c r="E184" s="50"/>
      <c r="F184" s="50"/>
      <c r="G184" s="50"/>
      <c r="H184" s="50"/>
      <c r="I184" s="50"/>
      <c r="J184" s="50"/>
    </row>
    <row r="185" spans="1:10" ht="15">
      <c r="A185" s="50"/>
      <c r="B185" s="50"/>
      <c r="C185" s="50"/>
      <c r="D185" s="50"/>
      <c r="E185" s="50"/>
      <c r="F185" s="50"/>
      <c r="G185" s="50"/>
      <c r="H185" s="50"/>
      <c r="I185" s="50"/>
      <c r="J185" s="50"/>
    </row>
    <row r="186" spans="1:10" ht="15">
      <c r="A186" s="50"/>
      <c r="B186" s="50"/>
      <c r="C186" s="50"/>
      <c r="D186" s="50"/>
      <c r="E186" s="50"/>
      <c r="F186" s="50"/>
      <c r="G186" s="50"/>
      <c r="H186" s="50"/>
      <c r="I186" s="50"/>
      <c r="J186" s="50"/>
    </row>
    <row r="187" spans="1:10" ht="15">
      <c r="A187" s="50"/>
      <c r="B187" s="50"/>
      <c r="C187" s="50"/>
      <c r="D187" s="50"/>
      <c r="E187" s="50"/>
      <c r="F187" s="50"/>
      <c r="G187" s="50"/>
      <c r="H187" s="50"/>
      <c r="I187" s="50"/>
      <c r="J187" s="50"/>
    </row>
    <row r="188" spans="1:10" ht="15">
      <c r="A188" s="50"/>
      <c r="B188" s="50"/>
      <c r="C188" s="50"/>
      <c r="D188" s="50"/>
      <c r="E188" s="50"/>
      <c r="F188" s="50"/>
      <c r="G188" s="50"/>
      <c r="H188" s="50"/>
      <c r="I188" s="50"/>
      <c r="J188" s="50"/>
    </row>
    <row r="189" spans="1:10" ht="15">
      <c r="A189" s="50"/>
      <c r="B189" s="50"/>
      <c r="C189" s="50"/>
      <c r="D189" s="50"/>
      <c r="E189" s="50"/>
      <c r="F189" s="50"/>
      <c r="G189" s="50"/>
      <c r="H189" s="50"/>
      <c r="I189" s="50"/>
      <c r="J189" s="50"/>
    </row>
    <row r="190" spans="1:10" ht="15">
      <c r="A190" s="50"/>
      <c r="B190" s="50"/>
      <c r="C190" s="50"/>
      <c r="D190" s="50"/>
      <c r="E190" s="50"/>
      <c r="F190" s="50"/>
      <c r="G190" s="50"/>
      <c r="H190" s="50"/>
      <c r="I190" s="50"/>
      <c r="J190" s="50"/>
    </row>
    <row r="191" spans="1:10" ht="15">
      <c r="A191" s="50"/>
      <c r="B191" s="50"/>
      <c r="C191" s="50"/>
      <c r="D191" s="50"/>
      <c r="E191" s="50"/>
      <c r="F191" s="50"/>
      <c r="G191" s="50"/>
      <c r="H191" s="50"/>
      <c r="I191" s="50"/>
      <c r="J191" s="50"/>
    </row>
    <row r="192" spans="1:10" ht="15">
      <c r="A192" s="50"/>
      <c r="B192" s="50"/>
      <c r="C192" s="50"/>
      <c r="D192" s="50"/>
      <c r="E192" s="50"/>
      <c r="F192" s="50"/>
      <c r="G192" s="50"/>
      <c r="H192" s="50"/>
      <c r="I192" s="50"/>
      <c r="J192" s="50"/>
    </row>
    <row r="193" spans="1:10" ht="15">
      <c r="A193" s="50"/>
      <c r="B193" s="50"/>
      <c r="C193" s="50"/>
      <c r="D193" s="50"/>
      <c r="E193" s="50"/>
      <c r="F193" s="50"/>
      <c r="G193" s="50"/>
      <c r="H193" s="50"/>
      <c r="I193" s="50"/>
      <c r="J193" s="50"/>
    </row>
    <row r="194" spans="1:10" ht="15">
      <c r="A194" s="50"/>
      <c r="B194" s="50"/>
      <c r="C194" s="50"/>
      <c r="D194" s="50"/>
      <c r="E194" s="50"/>
      <c r="F194" s="50"/>
      <c r="G194" s="50"/>
      <c r="H194" s="50"/>
      <c r="I194" s="50"/>
      <c r="J194" s="50"/>
    </row>
    <row r="195" spans="1:10" ht="15">
      <c r="A195" s="50"/>
      <c r="B195" s="50"/>
      <c r="C195" s="50"/>
      <c r="D195" s="50"/>
      <c r="E195" s="50"/>
      <c r="F195" s="50"/>
      <c r="G195" s="50"/>
      <c r="H195" s="50"/>
      <c r="I195" s="50"/>
      <c r="J195" s="50"/>
    </row>
    <row r="196" spans="1:10" ht="15">
      <c r="A196" s="50"/>
      <c r="B196" s="50"/>
      <c r="C196" s="50"/>
      <c r="D196" s="50"/>
      <c r="E196" s="50"/>
      <c r="F196" s="50"/>
      <c r="G196" s="50"/>
      <c r="H196" s="50"/>
      <c r="I196" s="50"/>
      <c r="J196" s="50"/>
    </row>
    <row r="197" spans="1:10" ht="15">
      <c r="A197" s="50"/>
      <c r="B197" s="50"/>
      <c r="C197" s="50"/>
      <c r="D197" s="50"/>
      <c r="E197" s="50"/>
      <c r="F197" s="50"/>
      <c r="G197" s="50"/>
      <c r="H197" s="50"/>
      <c r="I197" s="50"/>
      <c r="J197" s="50"/>
    </row>
    <row r="198" spans="1:10" ht="15">
      <c r="A198" s="50"/>
      <c r="B198" s="50"/>
      <c r="C198" s="50"/>
      <c r="D198" s="50"/>
      <c r="E198" s="50"/>
      <c r="F198" s="50"/>
      <c r="G198" s="50"/>
      <c r="H198" s="50"/>
      <c r="I198" s="50"/>
      <c r="J198" s="50"/>
    </row>
    <row r="199" spans="1:10" ht="15">
      <c r="A199" s="50"/>
      <c r="B199" s="50"/>
      <c r="C199" s="50"/>
      <c r="D199" s="50"/>
      <c r="E199" s="50"/>
      <c r="F199" s="50"/>
      <c r="G199" s="50"/>
      <c r="H199" s="50"/>
      <c r="I199" s="50"/>
      <c r="J199" s="50"/>
    </row>
    <row r="200" spans="1:10" ht="15">
      <c r="A200" s="50"/>
      <c r="B200" s="50"/>
      <c r="C200" s="50"/>
      <c r="D200" s="50"/>
      <c r="E200" s="50"/>
      <c r="F200" s="50"/>
      <c r="G200" s="50"/>
      <c r="H200" s="50"/>
      <c r="I200" s="50"/>
      <c r="J200" s="50"/>
    </row>
    <row r="201" spans="1:10" ht="15">
      <c r="A201" s="50"/>
      <c r="B201" s="50"/>
      <c r="C201" s="50"/>
      <c r="D201" s="50"/>
      <c r="E201" s="50"/>
      <c r="F201" s="50"/>
      <c r="G201" s="50"/>
      <c r="H201" s="50"/>
      <c r="I201" s="50"/>
      <c r="J201" s="50"/>
    </row>
    <row r="202" spans="1:10" ht="15">
      <c r="A202" s="50"/>
      <c r="B202" s="50"/>
      <c r="C202" s="50"/>
      <c r="D202" s="50"/>
      <c r="E202" s="50"/>
      <c r="F202" s="50"/>
      <c r="G202" s="50"/>
      <c r="H202" s="50"/>
      <c r="I202" s="50"/>
      <c r="J202" s="50"/>
    </row>
    <row r="203" spans="1:10" ht="15">
      <c r="A203" s="50"/>
      <c r="B203" s="50"/>
      <c r="C203" s="50"/>
      <c r="D203" s="50"/>
      <c r="E203" s="50"/>
      <c r="F203" s="50"/>
      <c r="G203" s="50"/>
      <c r="H203" s="50"/>
      <c r="I203" s="50"/>
      <c r="J203" s="50"/>
    </row>
    <row r="204" spans="1:10" ht="15">
      <c r="A204" s="50"/>
      <c r="B204" s="50"/>
      <c r="C204" s="50"/>
      <c r="D204" s="50"/>
      <c r="E204" s="50"/>
      <c r="F204" s="50"/>
      <c r="G204" s="50"/>
      <c r="H204" s="50"/>
      <c r="I204" s="50"/>
      <c r="J204" s="50"/>
    </row>
    <row r="205" spans="1:10" ht="15">
      <c r="A205" s="50"/>
      <c r="B205" s="50"/>
      <c r="C205" s="50"/>
      <c r="D205" s="50"/>
      <c r="E205" s="50"/>
      <c r="F205" s="50"/>
      <c r="G205" s="50"/>
      <c r="H205" s="50"/>
      <c r="I205" s="50"/>
      <c r="J205" s="50"/>
    </row>
    <row r="206" spans="1:10" ht="15">
      <c r="A206" s="50"/>
      <c r="B206" s="50"/>
      <c r="C206" s="50"/>
      <c r="D206" s="50"/>
      <c r="E206" s="50"/>
      <c r="F206" s="50"/>
      <c r="G206" s="50"/>
      <c r="H206" s="50"/>
      <c r="I206" s="50"/>
      <c r="J206" s="50"/>
    </row>
    <row r="207" spans="1:10" ht="15">
      <c r="A207" s="50"/>
      <c r="B207" s="50"/>
      <c r="C207" s="50"/>
      <c r="D207" s="50"/>
      <c r="E207" s="50"/>
      <c r="F207" s="50"/>
      <c r="G207" s="50"/>
      <c r="H207" s="50"/>
      <c r="I207" s="50"/>
      <c r="J207" s="50"/>
    </row>
    <row r="208" spans="1:10" ht="15">
      <c r="A208" s="50"/>
      <c r="B208" s="50"/>
      <c r="C208" s="50"/>
      <c r="D208" s="50"/>
      <c r="E208" s="50"/>
      <c r="F208" s="50"/>
      <c r="G208" s="50"/>
      <c r="H208" s="50"/>
      <c r="I208" s="50"/>
      <c r="J208" s="50"/>
    </row>
    <row r="209" spans="1:10" ht="15">
      <c r="A209" s="50"/>
      <c r="B209" s="50"/>
      <c r="C209" s="50"/>
      <c r="D209" s="50"/>
      <c r="E209" s="50"/>
      <c r="F209" s="50"/>
      <c r="G209" s="50"/>
      <c r="H209" s="50"/>
      <c r="I209" s="50"/>
      <c r="J209" s="50"/>
    </row>
    <row r="210" spans="1:10" ht="15">
      <c r="A210" s="50"/>
      <c r="B210" s="50"/>
      <c r="C210" s="50"/>
      <c r="D210" s="50"/>
      <c r="E210" s="50"/>
      <c r="F210" s="50"/>
      <c r="G210" s="50"/>
      <c r="H210" s="50"/>
      <c r="I210" s="50"/>
      <c r="J210" s="50"/>
    </row>
    <row r="211" spans="1:10" ht="15">
      <c r="A211" s="50"/>
      <c r="B211" s="50"/>
      <c r="C211" s="50"/>
      <c r="D211" s="50"/>
      <c r="E211" s="50"/>
      <c r="F211" s="50"/>
      <c r="G211" s="50"/>
      <c r="H211" s="50"/>
      <c r="I211" s="50"/>
      <c r="J211" s="50"/>
    </row>
    <row r="212" spans="1:10" ht="15">
      <c r="A212" s="50"/>
      <c r="B212" s="50"/>
      <c r="C212" s="50"/>
      <c r="D212" s="50"/>
      <c r="E212" s="50"/>
      <c r="F212" s="50"/>
      <c r="G212" s="50"/>
      <c r="H212" s="50"/>
      <c r="I212" s="50"/>
      <c r="J212" s="50"/>
    </row>
    <row r="213" spans="1:10" ht="15">
      <c r="A213" s="50"/>
      <c r="B213" s="50"/>
      <c r="C213" s="50"/>
      <c r="D213" s="50"/>
      <c r="E213" s="50"/>
      <c r="F213" s="50"/>
      <c r="G213" s="50"/>
      <c r="H213" s="50"/>
      <c r="I213" s="50"/>
      <c r="J213" s="50"/>
    </row>
    <row r="214" spans="1:10" ht="15">
      <c r="A214" s="50"/>
      <c r="B214" s="50"/>
      <c r="C214" s="50"/>
      <c r="D214" s="50"/>
      <c r="E214" s="50"/>
      <c r="F214" s="50"/>
      <c r="G214" s="50"/>
      <c r="H214" s="50"/>
      <c r="I214" s="50"/>
      <c r="J214" s="50"/>
    </row>
    <row r="215" spans="1:10" ht="15">
      <c r="A215" s="50"/>
      <c r="B215" s="50"/>
      <c r="C215" s="50"/>
      <c r="D215" s="50"/>
      <c r="E215" s="50"/>
      <c r="F215" s="50"/>
      <c r="G215" s="50"/>
      <c r="H215" s="50"/>
      <c r="I215" s="50"/>
      <c r="J215" s="50"/>
    </row>
    <row r="216" spans="1:10" ht="15">
      <c r="A216" s="50"/>
      <c r="B216" s="50"/>
      <c r="C216" s="50"/>
      <c r="D216" s="50"/>
      <c r="E216" s="50"/>
      <c r="F216" s="50"/>
      <c r="G216" s="50"/>
      <c r="H216" s="50"/>
      <c r="I216" s="50"/>
      <c r="J216" s="50"/>
    </row>
    <row r="217" spans="1:10" ht="15">
      <c r="A217" s="50"/>
      <c r="B217" s="50"/>
      <c r="C217" s="50"/>
      <c r="D217" s="50"/>
      <c r="E217" s="50"/>
      <c r="F217" s="50"/>
      <c r="G217" s="50"/>
      <c r="H217" s="50"/>
      <c r="I217" s="50"/>
      <c r="J217" s="50"/>
    </row>
    <row r="218" spans="1:10" ht="15">
      <c r="A218" s="50"/>
      <c r="B218" s="50"/>
      <c r="C218" s="50"/>
      <c r="D218" s="50"/>
      <c r="E218" s="50"/>
      <c r="F218" s="50"/>
      <c r="G218" s="50"/>
      <c r="H218" s="50"/>
      <c r="I218" s="50"/>
      <c r="J218" s="50"/>
    </row>
    <row r="219" spans="1:10" ht="15">
      <c r="A219" s="50"/>
      <c r="B219" s="50"/>
      <c r="C219" s="50"/>
      <c r="D219" s="50"/>
      <c r="E219" s="50"/>
      <c r="F219" s="50"/>
      <c r="G219" s="50"/>
      <c r="H219" s="50"/>
      <c r="I219" s="50"/>
      <c r="J219" s="50"/>
    </row>
    <row r="220" spans="1:10" ht="15">
      <c r="A220" s="50"/>
      <c r="B220" s="50"/>
      <c r="C220" s="50"/>
      <c r="D220" s="50"/>
      <c r="E220" s="50"/>
      <c r="F220" s="50"/>
      <c r="G220" s="50"/>
      <c r="H220" s="50"/>
      <c r="I220" s="50"/>
      <c r="J220" s="50"/>
    </row>
    <row r="221" spans="1:10" ht="15">
      <c r="A221" s="50"/>
      <c r="B221" s="50"/>
      <c r="C221" s="50"/>
      <c r="D221" s="50"/>
      <c r="E221" s="50"/>
      <c r="F221" s="50"/>
      <c r="G221" s="50"/>
      <c r="H221" s="50"/>
      <c r="I221" s="50"/>
      <c r="J221" s="50"/>
    </row>
    <row r="222" spans="1:10" ht="15">
      <c r="A222" s="50"/>
      <c r="B222" s="50"/>
      <c r="C222" s="50"/>
      <c r="D222" s="50"/>
      <c r="E222" s="50"/>
      <c r="F222" s="50"/>
      <c r="G222" s="50"/>
      <c r="H222" s="50"/>
      <c r="I222" s="50"/>
      <c r="J222" s="50"/>
    </row>
    <row r="223" spans="1:10" ht="15">
      <c r="A223" s="50"/>
      <c r="B223" s="50"/>
      <c r="C223" s="50"/>
      <c r="D223" s="50"/>
      <c r="E223" s="50"/>
      <c r="F223" s="50"/>
      <c r="G223" s="50"/>
      <c r="H223" s="50"/>
      <c r="I223" s="50"/>
      <c r="J223" s="50"/>
    </row>
    <row r="224" spans="1:10" ht="15">
      <c r="A224" s="50"/>
      <c r="B224" s="50"/>
      <c r="C224" s="50"/>
      <c r="D224" s="50"/>
      <c r="E224" s="50"/>
      <c r="F224" s="50"/>
      <c r="G224" s="50"/>
      <c r="H224" s="50"/>
      <c r="I224" s="50"/>
      <c r="J224" s="50"/>
    </row>
    <row r="225" spans="1:10" ht="15">
      <c r="A225" s="50"/>
      <c r="B225" s="50"/>
      <c r="C225" s="50"/>
      <c r="D225" s="50"/>
      <c r="E225" s="50"/>
      <c r="F225" s="50"/>
      <c r="G225" s="50"/>
      <c r="H225" s="50"/>
      <c r="I225" s="50"/>
      <c r="J225" s="50"/>
    </row>
    <row r="226" spans="1:10" ht="15">
      <c r="A226" s="50"/>
      <c r="B226" s="50"/>
      <c r="C226" s="50"/>
      <c r="D226" s="50"/>
      <c r="E226" s="50"/>
      <c r="F226" s="50"/>
      <c r="G226" s="50"/>
      <c r="H226" s="50"/>
      <c r="I226" s="50"/>
      <c r="J226" s="50"/>
    </row>
    <row r="227" spans="1:10" ht="15">
      <c r="A227" s="50"/>
      <c r="B227" s="50"/>
      <c r="C227" s="50"/>
      <c r="D227" s="50"/>
      <c r="E227" s="50"/>
      <c r="F227" s="50"/>
      <c r="G227" s="50"/>
      <c r="H227" s="50"/>
      <c r="I227" s="50"/>
      <c r="J227" s="50"/>
    </row>
    <row r="228" spans="1:10" ht="15">
      <c r="A228" s="50"/>
      <c r="B228" s="50"/>
      <c r="C228" s="50"/>
      <c r="D228" s="50"/>
      <c r="E228" s="50"/>
      <c r="F228" s="50"/>
      <c r="G228" s="50"/>
      <c r="H228" s="50"/>
      <c r="I228" s="50"/>
      <c r="J228" s="50"/>
    </row>
    <row r="229" spans="1:10" ht="15">
      <c r="A229" s="50"/>
      <c r="B229" s="50"/>
      <c r="C229" s="50"/>
      <c r="D229" s="50"/>
      <c r="E229" s="50"/>
      <c r="F229" s="50"/>
      <c r="G229" s="50"/>
      <c r="H229" s="50"/>
      <c r="I229" s="50"/>
      <c r="J229" s="50"/>
    </row>
    <row r="230" spans="1:10" ht="15">
      <c r="A230" s="50"/>
      <c r="B230" s="50"/>
      <c r="C230" s="50"/>
      <c r="D230" s="50"/>
      <c r="E230" s="50"/>
      <c r="F230" s="50"/>
      <c r="G230" s="50"/>
      <c r="H230" s="50"/>
      <c r="I230" s="50"/>
      <c r="J230" s="50"/>
    </row>
    <row r="231" spans="1:10" ht="15">
      <c r="A231" s="50"/>
      <c r="B231" s="50"/>
      <c r="C231" s="50"/>
      <c r="D231" s="50"/>
      <c r="E231" s="50"/>
      <c r="F231" s="50"/>
      <c r="G231" s="50"/>
      <c r="H231" s="50"/>
      <c r="I231" s="50"/>
      <c r="J231" s="50"/>
    </row>
    <row r="232" spans="1:10" ht="15">
      <c r="A232" s="50"/>
      <c r="B232" s="50"/>
      <c r="C232" s="50"/>
      <c r="D232" s="50"/>
      <c r="E232" s="50"/>
      <c r="F232" s="50"/>
      <c r="G232" s="50"/>
      <c r="H232" s="50"/>
      <c r="I232" s="50"/>
      <c r="J232" s="50"/>
    </row>
    <row r="233" spans="1:10" ht="15">
      <c r="A233" s="50"/>
      <c r="B233" s="50"/>
      <c r="C233" s="50"/>
      <c r="D233" s="50"/>
      <c r="E233" s="50"/>
      <c r="F233" s="50"/>
      <c r="G233" s="50"/>
      <c r="H233" s="50"/>
      <c r="I233" s="50"/>
      <c r="J233" s="50"/>
    </row>
    <row r="234" spans="1:10" ht="15">
      <c r="A234" s="50"/>
      <c r="B234" s="50"/>
      <c r="C234" s="50"/>
      <c r="D234" s="50"/>
      <c r="E234" s="50"/>
      <c r="F234" s="50"/>
      <c r="G234" s="50"/>
      <c r="H234" s="50"/>
      <c r="I234" s="50"/>
      <c r="J234" s="50"/>
    </row>
    <row r="235" spans="1:10" ht="15">
      <c r="A235" s="50"/>
      <c r="B235" s="50"/>
      <c r="C235" s="50"/>
      <c r="D235" s="50"/>
      <c r="E235" s="50"/>
      <c r="F235" s="50"/>
      <c r="G235" s="50"/>
      <c r="H235" s="50"/>
      <c r="I235" s="50"/>
      <c r="J235" s="50"/>
    </row>
    <row r="236" spans="1:10" ht="15">
      <c r="A236" s="50"/>
      <c r="B236" s="50"/>
      <c r="C236" s="50"/>
      <c r="D236" s="50"/>
      <c r="E236" s="50"/>
      <c r="F236" s="50"/>
      <c r="G236" s="50"/>
      <c r="H236" s="50"/>
      <c r="I236" s="50"/>
      <c r="J236" s="50"/>
    </row>
    <row r="237" spans="1:10" ht="15">
      <c r="A237" s="50"/>
      <c r="B237" s="50"/>
      <c r="C237" s="50"/>
      <c r="D237" s="50"/>
      <c r="E237" s="50"/>
      <c r="F237" s="50"/>
      <c r="G237" s="50"/>
      <c r="H237" s="50"/>
      <c r="I237" s="50"/>
      <c r="J237" s="50"/>
    </row>
    <row r="238" spans="1:10" ht="15">
      <c r="A238" s="50"/>
      <c r="B238" s="50"/>
      <c r="C238" s="50"/>
      <c r="D238" s="50"/>
      <c r="E238" s="50"/>
      <c r="F238" s="50"/>
      <c r="G238" s="50"/>
      <c r="H238" s="50"/>
      <c r="I238" s="50"/>
      <c r="J238" s="50"/>
    </row>
    <row r="239" spans="1:10" ht="15">
      <c r="A239" s="50"/>
      <c r="B239" s="50"/>
      <c r="C239" s="50"/>
      <c r="D239" s="50"/>
      <c r="E239" s="50"/>
      <c r="F239" s="50"/>
      <c r="G239" s="50"/>
      <c r="H239" s="50"/>
      <c r="I239" s="50"/>
      <c r="J239" s="50"/>
    </row>
    <row r="240" spans="1:10" ht="15">
      <c r="A240" s="50"/>
      <c r="B240" s="50"/>
      <c r="C240" s="50"/>
      <c r="D240" s="50"/>
      <c r="E240" s="50"/>
      <c r="F240" s="50"/>
      <c r="G240" s="50"/>
      <c r="H240" s="50"/>
      <c r="I240" s="50"/>
      <c r="J240" s="50"/>
    </row>
    <row r="241" spans="1:10" ht="15">
      <c r="A241" s="50"/>
      <c r="B241" s="50"/>
      <c r="C241" s="50"/>
      <c r="D241" s="50"/>
      <c r="E241" s="50"/>
      <c r="F241" s="50"/>
      <c r="G241" s="50"/>
      <c r="H241" s="50"/>
      <c r="I241" s="50"/>
      <c r="J241" s="50"/>
    </row>
    <row r="242" spans="1:10" ht="15">
      <c r="A242" s="50"/>
      <c r="B242" s="50"/>
      <c r="C242" s="50"/>
      <c r="D242" s="50"/>
      <c r="E242" s="50"/>
      <c r="F242" s="50"/>
      <c r="G242" s="50"/>
      <c r="H242" s="50"/>
      <c r="I242" s="50"/>
      <c r="J242" s="50"/>
    </row>
    <row r="243" spans="1:10" ht="15">
      <c r="A243" s="50"/>
      <c r="B243" s="50"/>
      <c r="C243" s="50"/>
      <c r="D243" s="50"/>
      <c r="E243" s="50"/>
      <c r="F243" s="50"/>
      <c r="G243" s="50"/>
      <c r="H243" s="50"/>
      <c r="I243" s="50"/>
      <c r="J243" s="50"/>
    </row>
    <row r="244" spans="1:10" ht="15">
      <c r="A244" s="50"/>
      <c r="B244" s="50"/>
      <c r="C244" s="50"/>
      <c r="D244" s="50"/>
      <c r="E244" s="50"/>
      <c r="F244" s="50"/>
      <c r="G244" s="50"/>
      <c r="H244" s="50"/>
      <c r="I244" s="50"/>
      <c r="J244" s="50"/>
    </row>
    <row r="245" spans="1:10" ht="15">
      <c r="A245" s="50"/>
      <c r="B245" s="50"/>
      <c r="C245" s="50"/>
      <c r="D245" s="50"/>
      <c r="E245" s="50"/>
      <c r="F245" s="50"/>
      <c r="G245" s="50"/>
      <c r="H245" s="50"/>
      <c r="I245" s="50"/>
      <c r="J245" s="50"/>
    </row>
    <row r="246" spans="1:10" ht="15">
      <c r="A246" s="50"/>
      <c r="B246" s="50"/>
      <c r="C246" s="50"/>
      <c r="D246" s="50"/>
      <c r="E246" s="50"/>
      <c r="F246" s="50"/>
      <c r="G246" s="50"/>
      <c r="H246" s="50"/>
      <c r="I246" s="50"/>
      <c r="J246" s="50"/>
    </row>
    <row r="247" spans="1:10" ht="15">
      <c r="A247" s="50"/>
      <c r="B247" s="50"/>
      <c r="C247" s="50"/>
      <c r="D247" s="50"/>
      <c r="E247" s="50"/>
      <c r="F247" s="50"/>
      <c r="G247" s="50"/>
      <c r="H247" s="50"/>
      <c r="I247" s="50"/>
      <c r="J247" s="50"/>
    </row>
    <row r="248" spans="1:10" ht="15">
      <c r="A248" s="50"/>
      <c r="B248" s="50"/>
      <c r="C248" s="50"/>
      <c r="D248" s="50"/>
      <c r="E248" s="50"/>
      <c r="F248" s="50"/>
      <c r="G248" s="50"/>
      <c r="H248" s="50"/>
      <c r="I248" s="50"/>
      <c r="J248" s="50"/>
    </row>
    <row r="249" spans="1:10" ht="15">
      <c r="A249" s="50"/>
      <c r="B249" s="50"/>
      <c r="C249" s="50"/>
      <c r="D249" s="50"/>
      <c r="E249" s="50"/>
      <c r="F249" s="50"/>
      <c r="G249" s="50"/>
      <c r="H249" s="50"/>
      <c r="I249" s="50"/>
      <c r="J249" s="50"/>
    </row>
    <row r="250" spans="1:10" ht="15">
      <c r="A250" s="50"/>
      <c r="B250" s="50"/>
      <c r="C250" s="50"/>
      <c r="D250" s="50"/>
      <c r="E250" s="50"/>
      <c r="F250" s="50"/>
      <c r="G250" s="50"/>
      <c r="H250" s="50"/>
      <c r="I250" s="50"/>
      <c r="J250" s="50"/>
    </row>
    <row r="251" spans="1:10" ht="15">
      <c r="A251" s="50"/>
      <c r="B251" s="50"/>
      <c r="C251" s="50"/>
      <c r="D251" s="50"/>
      <c r="E251" s="50"/>
      <c r="F251" s="50"/>
      <c r="G251" s="50"/>
      <c r="H251" s="50"/>
      <c r="I251" s="50"/>
      <c r="J251" s="50"/>
    </row>
    <row r="252" spans="1:10" ht="15">
      <c r="A252" s="50"/>
      <c r="B252" s="50"/>
      <c r="C252" s="50"/>
      <c r="D252" s="50"/>
      <c r="E252" s="50"/>
      <c r="F252" s="50"/>
      <c r="G252" s="50"/>
      <c r="H252" s="50"/>
      <c r="I252" s="50"/>
      <c r="J252" s="50"/>
    </row>
    <row r="253" spans="1:10" ht="15">
      <c r="A253" s="50"/>
      <c r="B253" s="50"/>
      <c r="C253" s="50"/>
      <c r="D253" s="50"/>
      <c r="E253" s="50"/>
      <c r="F253" s="50"/>
      <c r="G253" s="50"/>
      <c r="H253" s="50"/>
      <c r="I253" s="50"/>
      <c r="J253" s="50"/>
    </row>
    <row r="254" spans="1:10" ht="15">
      <c r="A254" s="50"/>
      <c r="B254" s="50"/>
      <c r="C254" s="50"/>
      <c r="D254" s="50"/>
      <c r="E254" s="50"/>
      <c r="F254" s="50"/>
      <c r="G254" s="50"/>
      <c r="H254" s="50"/>
      <c r="I254" s="50"/>
      <c r="J254" s="50"/>
    </row>
    <row r="255" spans="1:10" ht="15">
      <c r="A255" s="50"/>
      <c r="B255" s="50"/>
      <c r="C255" s="50"/>
      <c r="D255" s="50"/>
      <c r="E255" s="50"/>
      <c r="F255" s="50"/>
      <c r="G255" s="50"/>
      <c r="H255" s="50"/>
      <c r="I255" s="50"/>
      <c r="J255" s="50"/>
    </row>
    <row r="256" spans="1:10" ht="15">
      <c r="A256" s="50"/>
      <c r="B256" s="50"/>
      <c r="C256" s="50"/>
      <c r="D256" s="50"/>
      <c r="E256" s="50"/>
      <c r="F256" s="50"/>
      <c r="G256" s="50"/>
      <c r="H256" s="50"/>
      <c r="I256" s="50"/>
      <c r="J256" s="50"/>
    </row>
    <row r="257" spans="1:10" ht="15">
      <c r="A257" s="50"/>
      <c r="B257" s="50"/>
      <c r="C257" s="50"/>
      <c r="D257" s="50"/>
      <c r="E257" s="50"/>
      <c r="F257" s="50"/>
      <c r="G257" s="50"/>
      <c r="H257" s="50"/>
      <c r="I257" s="50"/>
      <c r="J257" s="50"/>
    </row>
    <row r="258" spans="1:10" ht="15">
      <c r="A258" s="50"/>
      <c r="B258" s="50"/>
      <c r="C258" s="50"/>
      <c r="D258" s="50"/>
      <c r="E258" s="50"/>
      <c r="F258" s="50"/>
      <c r="G258" s="50"/>
      <c r="H258" s="50"/>
      <c r="I258" s="50"/>
      <c r="J258" s="50"/>
    </row>
    <row r="259" spans="1:10" ht="15">
      <c r="A259" s="50"/>
      <c r="B259" s="50"/>
      <c r="C259" s="50"/>
      <c r="D259" s="50"/>
      <c r="E259" s="50"/>
      <c r="F259" s="50"/>
      <c r="G259" s="50"/>
      <c r="H259" s="50"/>
      <c r="I259" s="50"/>
      <c r="J259" s="50"/>
    </row>
    <row r="260" spans="1:10" ht="15">
      <c r="A260" s="50"/>
      <c r="B260" s="50"/>
      <c r="C260" s="50"/>
      <c r="D260" s="50"/>
      <c r="E260" s="50"/>
      <c r="F260" s="50"/>
      <c r="G260" s="50"/>
      <c r="H260" s="50"/>
      <c r="I260" s="50"/>
      <c r="J260" s="50"/>
    </row>
    <row r="261" spans="1:10" ht="15">
      <c r="A261" s="50"/>
      <c r="B261" s="50"/>
      <c r="C261" s="50"/>
      <c r="D261" s="50"/>
      <c r="E261" s="50"/>
      <c r="F261" s="50"/>
      <c r="G261" s="50"/>
      <c r="H261" s="50"/>
      <c r="I261" s="50"/>
      <c r="J261" s="50"/>
    </row>
    <row r="262" spans="1:10" ht="15">
      <c r="A262" s="50"/>
      <c r="B262" s="50"/>
      <c r="C262" s="50"/>
      <c r="D262" s="50"/>
      <c r="E262" s="50"/>
      <c r="F262" s="50"/>
      <c r="G262" s="50"/>
      <c r="H262" s="50"/>
      <c r="I262" s="50"/>
      <c r="J262" s="50"/>
    </row>
    <row r="263" spans="1:10" ht="15">
      <c r="A263" s="50"/>
      <c r="B263" s="50"/>
      <c r="C263" s="50"/>
      <c r="D263" s="50"/>
      <c r="E263" s="50"/>
      <c r="F263" s="50"/>
      <c r="G263" s="50"/>
      <c r="H263" s="50"/>
      <c r="I263" s="50"/>
      <c r="J263" s="50"/>
    </row>
    <row r="264" spans="1:10" ht="15">
      <c r="A264" s="50"/>
      <c r="B264" s="50"/>
      <c r="C264" s="50"/>
      <c r="D264" s="50"/>
      <c r="E264" s="50"/>
      <c r="F264" s="50"/>
      <c r="G264" s="50"/>
      <c r="H264" s="50"/>
      <c r="I264" s="50"/>
      <c r="J264" s="50"/>
    </row>
    <row r="265" spans="1:10" ht="15">
      <c r="A265" s="50"/>
      <c r="B265" s="50"/>
      <c r="C265" s="50"/>
      <c r="D265" s="50"/>
      <c r="E265" s="50"/>
      <c r="F265" s="50"/>
      <c r="G265" s="50"/>
      <c r="H265" s="50"/>
      <c r="I265" s="50"/>
      <c r="J265" s="50"/>
    </row>
    <row r="266" spans="1:10" ht="15">
      <c r="A266" s="50"/>
      <c r="B266" s="50"/>
      <c r="C266" s="50"/>
      <c r="D266" s="50"/>
      <c r="E266" s="50"/>
      <c r="F266" s="50"/>
      <c r="G266" s="50"/>
      <c r="H266" s="50"/>
      <c r="I266" s="50"/>
      <c r="J266" s="50"/>
    </row>
    <row r="267" spans="1:10" ht="15">
      <c r="A267" s="50"/>
      <c r="B267" s="50"/>
      <c r="C267" s="50"/>
      <c r="D267" s="50"/>
      <c r="E267" s="50"/>
      <c r="F267" s="50"/>
      <c r="G267" s="50"/>
      <c r="H267" s="50"/>
      <c r="I267" s="50"/>
      <c r="J267" s="50"/>
    </row>
    <row r="268" spans="1:10" ht="15">
      <c r="A268" s="50"/>
      <c r="B268" s="50"/>
      <c r="C268" s="50"/>
      <c r="D268" s="50"/>
      <c r="E268" s="50"/>
      <c r="F268" s="50"/>
      <c r="G268" s="50"/>
      <c r="H268" s="50"/>
      <c r="I268" s="50"/>
      <c r="J268" s="50"/>
    </row>
    <row r="269" spans="1:10" ht="15">
      <c r="A269" s="50"/>
      <c r="B269" s="50"/>
      <c r="C269" s="50"/>
      <c r="D269" s="50"/>
      <c r="E269" s="50"/>
      <c r="F269" s="50"/>
      <c r="G269" s="50"/>
      <c r="H269" s="50"/>
      <c r="I269" s="50"/>
      <c r="J269" s="50"/>
    </row>
    <row r="270" spans="1:10" ht="15">
      <c r="A270" s="50"/>
      <c r="B270" s="50"/>
      <c r="C270" s="50"/>
      <c r="D270" s="50"/>
      <c r="E270" s="50"/>
      <c r="F270" s="50"/>
      <c r="G270" s="50"/>
      <c r="H270" s="50"/>
      <c r="I270" s="50"/>
      <c r="J270" s="50"/>
    </row>
    <row r="271" spans="1:10" ht="15">
      <c r="A271" s="50"/>
      <c r="B271" s="50"/>
      <c r="C271" s="50"/>
      <c r="D271" s="50"/>
      <c r="E271" s="50"/>
      <c r="F271" s="50"/>
      <c r="G271" s="50"/>
      <c r="H271" s="50"/>
      <c r="I271" s="50"/>
      <c r="J271" s="50"/>
    </row>
    <row r="272" spans="1:10" ht="15">
      <c r="A272" s="50"/>
      <c r="B272" s="50"/>
      <c r="C272" s="50"/>
      <c r="D272" s="50"/>
      <c r="E272" s="50"/>
      <c r="F272" s="50"/>
      <c r="G272" s="50"/>
      <c r="H272" s="50"/>
      <c r="I272" s="50"/>
      <c r="J272" s="50"/>
    </row>
    <row r="273" spans="1:10" ht="15">
      <c r="A273" s="50"/>
      <c r="B273" s="50"/>
      <c r="C273" s="50"/>
      <c r="D273" s="50"/>
      <c r="E273" s="50"/>
      <c r="F273" s="50"/>
      <c r="G273" s="50"/>
      <c r="H273" s="50"/>
      <c r="I273" s="50"/>
      <c r="J273" s="50"/>
    </row>
    <row r="274" spans="1:10" ht="15">
      <c r="A274" s="50"/>
      <c r="B274" s="50"/>
      <c r="C274" s="50"/>
      <c r="D274" s="50"/>
      <c r="E274" s="50"/>
      <c r="F274" s="50"/>
      <c r="G274" s="50"/>
      <c r="H274" s="50"/>
      <c r="I274" s="50"/>
      <c r="J274" s="50"/>
    </row>
    <row r="275" spans="1:10" ht="15">
      <c r="A275" s="50"/>
      <c r="B275" s="50"/>
      <c r="C275" s="50"/>
      <c r="D275" s="50"/>
      <c r="E275" s="50"/>
      <c r="F275" s="50"/>
      <c r="G275" s="50"/>
      <c r="H275" s="50"/>
      <c r="I275" s="50"/>
      <c r="J275" s="50"/>
    </row>
    <row r="276" spans="1:10" ht="15">
      <c r="A276" s="50"/>
      <c r="B276" s="50"/>
      <c r="C276" s="50"/>
      <c r="D276" s="50"/>
      <c r="E276" s="50"/>
      <c r="F276" s="50"/>
      <c r="G276" s="50"/>
      <c r="H276" s="50"/>
      <c r="I276" s="50"/>
      <c r="J276" s="50"/>
    </row>
    <row r="277" spans="1:10" ht="15">
      <c r="A277" s="50"/>
      <c r="B277" s="50"/>
      <c r="C277" s="50"/>
      <c r="D277" s="50"/>
      <c r="E277" s="50"/>
      <c r="F277" s="50"/>
      <c r="G277" s="50"/>
      <c r="H277" s="50"/>
      <c r="I277" s="50"/>
      <c r="J277" s="50"/>
    </row>
    <row r="278" spans="1:10" ht="15">
      <c r="A278" s="50"/>
      <c r="B278" s="50"/>
      <c r="C278" s="50"/>
      <c r="D278" s="50"/>
      <c r="E278" s="50"/>
      <c r="F278" s="50"/>
      <c r="G278" s="50"/>
      <c r="H278" s="50"/>
      <c r="I278" s="50"/>
      <c r="J278" s="50"/>
    </row>
    <row r="279" spans="1:10" ht="15">
      <c r="A279" s="50"/>
      <c r="B279" s="50"/>
      <c r="C279" s="50"/>
      <c r="D279" s="50"/>
      <c r="E279" s="50"/>
      <c r="F279" s="50"/>
      <c r="G279" s="50"/>
      <c r="H279" s="50"/>
      <c r="I279" s="50"/>
      <c r="J279" s="50"/>
    </row>
    <row r="280" spans="1:10" ht="15">
      <c r="A280" s="50"/>
      <c r="B280" s="50"/>
      <c r="C280" s="50"/>
      <c r="D280" s="50"/>
      <c r="E280" s="50"/>
      <c r="F280" s="50"/>
      <c r="G280" s="50"/>
      <c r="H280" s="50"/>
      <c r="I280" s="50"/>
      <c r="J280" s="50"/>
    </row>
    <row r="281" spans="1:10" ht="15">
      <c r="A281" s="50"/>
      <c r="B281" s="50"/>
      <c r="C281" s="50"/>
      <c r="D281" s="50"/>
      <c r="E281" s="50"/>
      <c r="F281" s="50"/>
      <c r="G281" s="50"/>
      <c r="H281" s="50"/>
      <c r="I281" s="50"/>
      <c r="J281" s="50"/>
    </row>
    <row r="282" spans="1:10" ht="15">
      <c r="A282" s="50"/>
      <c r="B282" s="50"/>
      <c r="C282" s="50"/>
      <c r="D282" s="50"/>
      <c r="E282" s="50"/>
      <c r="F282" s="50"/>
      <c r="G282" s="50"/>
      <c r="H282" s="50"/>
      <c r="I282" s="50"/>
      <c r="J282" s="50"/>
    </row>
    <row r="283" spans="1:10" ht="15">
      <c r="A283" s="50"/>
      <c r="B283" s="50"/>
      <c r="C283" s="50"/>
      <c r="D283" s="50"/>
      <c r="E283" s="50"/>
      <c r="F283" s="50"/>
      <c r="G283" s="50"/>
      <c r="H283" s="50"/>
      <c r="I283" s="50"/>
      <c r="J283" s="50"/>
    </row>
    <row r="284" spans="1:10" ht="15">
      <c r="A284" s="50"/>
      <c r="B284" s="50"/>
      <c r="C284" s="50"/>
      <c r="D284" s="50"/>
      <c r="E284" s="50"/>
      <c r="F284" s="50"/>
      <c r="G284" s="50"/>
      <c r="H284" s="50"/>
      <c r="I284" s="50"/>
      <c r="J284" s="50"/>
    </row>
    <row r="285" spans="1:10" ht="15">
      <c r="A285" s="50"/>
      <c r="B285" s="50"/>
      <c r="C285" s="50"/>
      <c r="D285" s="50"/>
      <c r="E285" s="50"/>
      <c r="F285" s="50"/>
      <c r="G285" s="50"/>
      <c r="H285" s="50"/>
      <c r="I285" s="50"/>
      <c r="J285" s="50"/>
    </row>
    <row r="286" spans="1:10" ht="15">
      <c r="A286" s="50"/>
      <c r="B286" s="50"/>
      <c r="C286" s="50"/>
      <c r="D286" s="50"/>
      <c r="E286" s="50"/>
      <c r="F286" s="50"/>
      <c r="G286" s="50"/>
      <c r="H286" s="50"/>
      <c r="I286" s="50"/>
      <c r="J286" s="50"/>
    </row>
    <row r="287" spans="1:10" ht="15">
      <c r="A287" s="50"/>
      <c r="B287" s="50"/>
      <c r="C287" s="50"/>
      <c r="D287" s="50"/>
      <c r="E287" s="50"/>
      <c r="F287" s="50"/>
      <c r="G287" s="50"/>
      <c r="H287" s="50"/>
      <c r="I287" s="50"/>
      <c r="J287" s="50"/>
    </row>
    <row r="288" spans="1:10" ht="15">
      <c r="A288" s="50"/>
      <c r="B288" s="50"/>
      <c r="C288" s="50"/>
      <c r="D288" s="50"/>
      <c r="E288" s="50"/>
      <c r="F288" s="50"/>
      <c r="G288" s="50"/>
      <c r="H288" s="50"/>
      <c r="I288" s="50"/>
      <c r="J288" s="50"/>
    </row>
    <row r="289" spans="1:10" ht="15">
      <c r="A289" s="50"/>
      <c r="B289" s="50"/>
      <c r="C289" s="50"/>
      <c r="D289" s="50"/>
      <c r="E289" s="50"/>
      <c r="F289" s="50"/>
      <c r="G289" s="50"/>
      <c r="H289" s="50"/>
      <c r="I289" s="50"/>
      <c r="J289" s="50"/>
    </row>
    <row r="290" spans="1:10" ht="15">
      <c r="A290" s="50"/>
      <c r="B290" s="50"/>
      <c r="C290" s="50"/>
      <c r="D290" s="50"/>
      <c r="E290" s="50"/>
      <c r="F290" s="50"/>
      <c r="G290" s="50"/>
      <c r="H290" s="50"/>
      <c r="I290" s="50"/>
      <c r="J290" s="50"/>
    </row>
    <row r="291" spans="1:10" ht="15">
      <c r="A291" s="50"/>
      <c r="B291" s="50"/>
      <c r="C291" s="50"/>
      <c r="D291" s="50"/>
      <c r="E291" s="50"/>
      <c r="F291" s="50"/>
      <c r="G291" s="50"/>
      <c r="H291" s="50"/>
      <c r="I291" s="50"/>
      <c r="J291" s="50"/>
    </row>
    <row r="292" spans="1:10" ht="15">
      <c r="A292" s="50"/>
      <c r="B292" s="50"/>
      <c r="C292" s="50"/>
      <c r="D292" s="50"/>
      <c r="E292" s="50"/>
      <c r="F292" s="50"/>
      <c r="G292" s="50"/>
      <c r="H292" s="50"/>
      <c r="I292" s="50"/>
      <c r="J292" s="50"/>
    </row>
    <row r="293" spans="1:10" ht="15">
      <c r="A293" s="50"/>
      <c r="B293" s="50"/>
      <c r="C293" s="50"/>
      <c r="D293" s="50"/>
      <c r="E293" s="50"/>
      <c r="F293" s="50"/>
      <c r="G293" s="50"/>
      <c r="H293" s="50"/>
      <c r="I293" s="50"/>
      <c r="J293" s="50"/>
    </row>
    <row r="294" spans="1:10" ht="15">
      <c r="A294" s="50"/>
      <c r="B294" s="50"/>
      <c r="C294" s="50"/>
      <c r="D294" s="50"/>
      <c r="E294" s="50"/>
      <c r="F294" s="50"/>
      <c r="G294" s="50"/>
      <c r="H294" s="50"/>
      <c r="I294" s="50"/>
      <c r="J294" s="50"/>
    </row>
    <row r="295" spans="1:10" ht="15">
      <c r="A295" s="50"/>
      <c r="B295" s="50"/>
      <c r="C295" s="50"/>
      <c r="D295" s="50"/>
      <c r="E295" s="50"/>
      <c r="F295" s="50"/>
      <c r="G295" s="50"/>
      <c r="H295" s="50"/>
      <c r="I295" s="50"/>
      <c r="J295" s="50"/>
    </row>
    <row r="296" spans="1:10" ht="15">
      <c r="A296" s="50"/>
      <c r="B296" s="50"/>
      <c r="C296" s="50"/>
      <c r="D296" s="50"/>
      <c r="E296" s="50"/>
      <c r="F296" s="50"/>
      <c r="G296" s="50"/>
      <c r="H296" s="50"/>
      <c r="I296" s="50"/>
      <c r="J296" s="50"/>
    </row>
    <row r="297" spans="1:10" ht="15">
      <c r="A297" s="50"/>
      <c r="B297" s="50"/>
      <c r="C297" s="50"/>
      <c r="D297" s="50"/>
      <c r="E297" s="50"/>
      <c r="F297" s="50"/>
      <c r="G297" s="50"/>
      <c r="H297" s="50"/>
      <c r="I297" s="50"/>
      <c r="J297" s="50"/>
    </row>
    <row r="298" spans="1:10" ht="15">
      <c r="A298" s="50"/>
      <c r="B298" s="50"/>
      <c r="C298" s="50"/>
      <c r="D298" s="50"/>
      <c r="E298" s="50"/>
      <c r="F298" s="50"/>
      <c r="G298" s="50"/>
      <c r="H298" s="50"/>
      <c r="I298" s="50"/>
      <c r="J298" s="50"/>
    </row>
    <row r="299" spans="1:10" ht="15">
      <c r="A299" s="50"/>
      <c r="B299" s="50"/>
      <c r="C299" s="50"/>
      <c r="D299" s="50"/>
      <c r="E299" s="50"/>
      <c r="F299" s="50"/>
      <c r="G299" s="50"/>
      <c r="H299" s="50"/>
      <c r="I299" s="50"/>
      <c r="J299" s="50"/>
    </row>
    <row r="300" spans="1:10" ht="15">
      <c r="A300" s="50"/>
      <c r="B300" s="50"/>
      <c r="C300" s="50"/>
      <c r="D300" s="50"/>
      <c r="E300" s="50"/>
      <c r="F300" s="50"/>
      <c r="G300" s="50"/>
      <c r="H300" s="50"/>
      <c r="I300" s="50"/>
      <c r="J300" s="50"/>
    </row>
    <row r="301" spans="1:10" ht="15">
      <c r="A301" s="50"/>
      <c r="B301" s="50"/>
      <c r="C301" s="50"/>
      <c r="D301" s="50"/>
      <c r="E301" s="50"/>
      <c r="F301" s="50"/>
      <c r="G301" s="50"/>
      <c r="H301" s="50"/>
      <c r="I301" s="50"/>
      <c r="J301" s="50"/>
    </row>
    <row r="302" spans="1:10" ht="15">
      <c r="A302" s="50"/>
      <c r="B302" s="50"/>
      <c r="C302" s="50"/>
      <c r="D302" s="50"/>
      <c r="E302" s="50"/>
      <c r="F302" s="50"/>
      <c r="G302" s="50"/>
      <c r="H302" s="50"/>
      <c r="I302" s="50"/>
      <c r="J302" s="50"/>
    </row>
    <row r="303" spans="1:10" ht="15">
      <c r="A303" s="50"/>
      <c r="B303" s="50"/>
      <c r="C303" s="50"/>
      <c r="D303" s="50"/>
      <c r="E303" s="50"/>
      <c r="F303" s="50"/>
      <c r="G303" s="50"/>
      <c r="H303" s="50"/>
      <c r="I303" s="50"/>
      <c r="J303" s="50"/>
    </row>
    <row r="304" spans="1:10" ht="15">
      <c r="A304" s="50"/>
      <c r="B304" s="50"/>
      <c r="C304" s="50"/>
      <c r="D304" s="50"/>
      <c r="E304" s="50"/>
      <c r="F304" s="50"/>
      <c r="G304" s="50"/>
      <c r="H304" s="50"/>
      <c r="I304" s="50"/>
      <c r="J304" s="50"/>
    </row>
    <row r="305" spans="1:10" ht="15">
      <c r="A305" s="50"/>
      <c r="B305" s="50"/>
      <c r="C305" s="50"/>
      <c r="D305" s="50"/>
      <c r="E305" s="50"/>
      <c r="F305" s="50"/>
      <c r="G305" s="50"/>
      <c r="H305" s="50"/>
      <c r="I305" s="50"/>
      <c r="J305" s="50"/>
    </row>
    <row r="306" spans="1:10" ht="15">
      <c r="A306" s="50"/>
      <c r="B306" s="50"/>
      <c r="C306" s="50"/>
      <c r="D306" s="50"/>
      <c r="E306" s="50"/>
      <c r="F306" s="50"/>
      <c r="G306" s="50"/>
      <c r="H306" s="50"/>
      <c r="I306" s="50"/>
      <c r="J306" s="50"/>
    </row>
    <row r="307" spans="1:10" ht="15">
      <c r="A307" s="50"/>
      <c r="B307" s="50"/>
      <c r="C307" s="50"/>
      <c r="D307" s="50"/>
      <c r="E307" s="50"/>
      <c r="F307" s="50"/>
      <c r="G307" s="50"/>
      <c r="H307" s="50"/>
      <c r="I307" s="50"/>
      <c r="J307" s="50"/>
    </row>
    <row r="308" spans="1:10" ht="15">
      <c r="A308" s="50"/>
      <c r="B308" s="50"/>
      <c r="C308" s="50"/>
      <c r="D308" s="50"/>
      <c r="E308" s="50"/>
      <c r="F308" s="50"/>
      <c r="G308" s="50"/>
      <c r="H308" s="50"/>
      <c r="I308" s="50"/>
      <c r="J308" s="50"/>
    </row>
    <row r="309" spans="1:10" ht="15">
      <c r="A309" s="50"/>
      <c r="B309" s="50"/>
      <c r="C309" s="50"/>
      <c r="D309" s="50"/>
      <c r="E309" s="50"/>
      <c r="F309" s="50"/>
      <c r="G309" s="50"/>
      <c r="H309" s="50"/>
      <c r="I309" s="50"/>
      <c r="J309" s="50"/>
    </row>
    <row r="310" spans="1:10" ht="15">
      <c r="A310" s="50"/>
      <c r="B310" s="50"/>
      <c r="C310" s="50"/>
      <c r="D310" s="50"/>
      <c r="E310" s="50"/>
      <c r="F310" s="50"/>
      <c r="G310" s="50"/>
      <c r="H310" s="50"/>
      <c r="I310" s="50"/>
      <c r="J310" s="50"/>
    </row>
    <row r="311" spans="1:10" ht="15">
      <c r="A311" s="50"/>
      <c r="B311" s="50"/>
      <c r="C311" s="50"/>
      <c r="D311" s="50"/>
      <c r="E311" s="50"/>
      <c r="F311" s="50"/>
      <c r="G311" s="50"/>
      <c r="H311" s="50"/>
      <c r="I311" s="50"/>
      <c r="J311" s="50"/>
    </row>
    <row r="312" spans="1:10" ht="15">
      <c r="A312" s="50"/>
      <c r="B312" s="50"/>
      <c r="C312" s="50"/>
      <c r="D312" s="50"/>
      <c r="E312" s="50"/>
      <c r="F312" s="50"/>
      <c r="G312" s="50"/>
      <c r="H312" s="50"/>
      <c r="I312" s="50"/>
      <c r="J312" s="50"/>
    </row>
    <row r="313" spans="1:10" ht="15">
      <c r="A313" s="50"/>
      <c r="B313" s="50"/>
      <c r="C313" s="50"/>
      <c r="D313" s="50"/>
      <c r="E313" s="50"/>
      <c r="F313" s="50"/>
      <c r="G313" s="50"/>
      <c r="H313" s="50"/>
      <c r="I313" s="50"/>
      <c r="J313" s="50"/>
    </row>
    <row r="314" spans="1:10" ht="15">
      <c r="A314" s="50"/>
      <c r="B314" s="50"/>
      <c r="C314" s="50"/>
      <c r="D314" s="50"/>
      <c r="E314" s="50"/>
      <c r="F314" s="50"/>
      <c r="G314" s="50"/>
      <c r="H314" s="50"/>
      <c r="I314" s="50"/>
      <c r="J314" s="50"/>
    </row>
    <row r="315" spans="1:10" ht="15">
      <c r="A315" s="50"/>
      <c r="B315" s="50"/>
      <c r="C315" s="50"/>
      <c r="D315" s="50"/>
      <c r="E315" s="50"/>
      <c r="F315" s="50"/>
      <c r="G315" s="50"/>
      <c r="H315" s="50"/>
      <c r="I315" s="50"/>
      <c r="J315" s="50"/>
    </row>
    <row r="316" spans="1:10" ht="15">
      <c r="A316" s="50"/>
      <c r="B316" s="50"/>
      <c r="C316" s="50"/>
      <c r="D316" s="50"/>
      <c r="E316" s="50"/>
      <c r="F316" s="50"/>
      <c r="G316" s="50"/>
      <c r="H316" s="50"/>
      <c r="I316" s="50"/>
      <c r="J316" s="50"/>
    </row>
    <row r="317" spans="1:10" ht="15">
      <c r="A317" s="50"/>
      <c r="B317" s="50"/>
      <c r="C317" s="50"/>
      <c r="D317" s="50"/>
      <c r="E317" s="50"/>
      <c r="F317" s="50"/>
      <c r="G317" s="50"/>
      <c r="H317" s="50"/>
      <c r="I317" s="50"/>
      <c r="J317" s="50"/>
    </row>
    <row r="318" spans="1:10" ht="15">
      <c r="A318" s="50"/>
      <c r="B318" s="50"/>
      <c r="C318" s="50"/>
      <c r="D318" s="50"/>
      <c r="E318" s="50"/>
      <c r="F318" s="50"/>
      <c r="G318" s="50"/>
      <c r="H318" s="50"/>
      <c r="I318" s="50"/>
      <c r="J318" s="50"/>
    </row>
    <row r="319" spans="1:10" ht="15">
      <c r="A319" s="50"/>
      <c r="B319" s="50"/>
      <c r="C319" s="50"/>
      <c r="D319" s="50"/>
      <c r="E319" s="50"/>
      <c r="F319" s="50"/>
      <c r="G319" s="50"/>
      <c r="H319" s="50"/>
      <c r="I319" s="50"/>
      <c r="J319" s="50"/>
    </row>
    <row r="320" spans="1:10" ht="15">
      <c r="A320" s="50"/>
      <c r="B320" s="50"/>
      <c r="C320" s="50"/>
      <c r="D320" s="50"/>
      <c r="E320" s="50"/>
      <c r="F320" s="50"/>
      <c r="G320" s="50"/>
      <c r="H320" s="50"/>
      <c r="I320" s="50"/>
      <c r="J320" s="50"/>
    </row>
    <row r="321" spans="1:10" ht="15">
      <c r="A321" s="50"/>
      <c r="B321" s="50"/>
      <c r="C321" s="50"/>
      <c r="D321" s="50"/>
      <c r="E321" s="50"/>
      <c r="F321" s="50"/>
      <c r="G321" s="50"/>
      <c r="H321" s="50"/>
      <c r="I321" s="50"/>
      <c r="J321" s="50"/>
    </row>
    <row r="322" spans="1:10" ht="15">
      <c r="A322" s="50"/>
      <c r="B322" s="50"/>
      <c r="C322" s="50"/>
      <c r="D322" s="50"/>
      <c r="E322" s="50"/>
      <c r="F322" s="50"/>
      <c r="G322" s="50"/>
      <c r="H322" s="50"/>
      <c r="I322" s="50"/>
      <c r="J322" s="50"/>
    </row>
    <row r="323" spans="1:10" ht="15">
      <c r="A323" s="50"/>
      <c r="B323" s="50"/>
      <c r="C323" s="50"/>
      <c r="D323" s="50"/>
      <c r="E323" s="50"/>
      <c r="F323" s="50"/>
      <c r="G323" s="50"/>
      <c r="H323" s="50"/>
      <c r="I323" s="50"/>
      <c r="J323" s="50"/>
    </row>
    <row r="324" spans="1:10" ht="15">
      <c r="A324" s="50"/>
      <c r="B324" s="50"/>
      <c r="C324" s="50"/>
      <c r="D324" s="50"/>
      <c r="E324" s="50"/>
      <c r="F324" s="50"/>
      <c r="G324" s="50"/>
      <c r="H324" s="50"/>
      <c r="I324" s="50"/>
      <c r="J324" s="50"/>
    </row>
    <row r="325" spans="1:10" ht="15">
      <c r="A325" s="50"/>
      <c r="B325" s="50"/>
      <c r="C325" s="50"/>
      <c r="D325" s="50"/>
      <c r="E325" s="50"/>
      <c r="F325" s="50"/>
      <c r="G325" s="50"/>
      <c r="H325" s="50"/>
      <c r="I325" s="50"/>
      <c r="J325" s="50"/>
    </row>
    <row r="326" spans="1:10" ht="15">
      <c r="A326" s="50"/>
      <c r="B326" s="50"/>
      <c r="C326" s="50"/>
      <c r="D326" s="50"/>
      <c r="E326" s="50"/>
      <c r="F326" s="50"/>
      <c r="G326" s="50"/>
      <c r="H326" s="50"/>
      <c r="I326" s="50"/>
      <c r="J326" s="50"/>
    </row>
    <row r="327" spans="1:10" ht="15">
      <c r="A327" s="50"/>
      <c r="B327" s="50"/>
      <c r="C327" s="50"/>
      <c r="D327" s="50"/>
      <c r="E327" s="50"/>
      <c r="F327" s="50"/>
      <c r="G327" s="50"/>
      <c r="H327" s="50"/>
      <c r="I327" s="50"/>
      <c r="J327" s="50"/>
    </row>
    <row r="328" spans="1:10" ht="15">
      <c r="A328" s="50"/>
      <c r="B328" s="50"/>
      <c r="C328" s="50"/>
      <c r="D328" s="50"/>
      <c r="E328" s="50"/>
      <c r="F328" s="50"/>
      <c r="G328" s="50"/>
      <c r="H328" s="50"/>
      <c r="I328" s="50"/>
      <c r="J328" s="50"/>
    </row>
    <row r="329" spans="1:10" ht="15">
      <c r="A329" s="50"/>
      <c r="B329" s="50"/>
      <c r="C329" s="50"/>
      <c r="D329" s="50"/>
      <c r="E329" s="50"/>
      <c r="F329" s="50"/>
      <c r="G329" s="50"/>
      <c r="H329" s="50"/>
      <c r="I329" s="50"/>
      <c r="J329" s="50"/>
    </row>
    <row r="330" spans="1:10" ht="15">
      <c r="A330" s="50"/>
      <c r="B330" s="50"/>
      <c r="C330" s="50"/>
      <c r="D330" s="50"/>
      <c r="E330" s="50"/>
      <c r="F330" s="50"/>
      <c r="G330" s="50"/>
      <c r="H330" s="50"/>
      <c r="I330" s="50"/>
      <c r="J330" s="50"/>
    </row>
    <row r="331" spans="1:10" ht="15">
      <c r="A331" s="50"/>
      <c r="B331" s="50"/>
      <c r="C331" s="50"/>
      <c r="D331" s="50"/>
      <c r="E331" s="50"/>
      <c r="F331" s="50"/>
      <c r="G331" s="50"/>
      <c r="H331" s="50"/>
      <c r="I331" s="50"/>
      <c r="J331" s="50"/>
    </row>
    <row r="332" spans="1:10" ht="15">
      <c r="A332" s="50"/>
      <c r="B332" s="50"/>
      <c r="C332" s="50"/>
      <c r="D332" s="50"/>
      <c r="E332" s="50"/>
      <c r="F332" s="50"/>
      <c r="G332" s="50"/>
      <c r="H332" s="50"/>
      <c r="I332" s="50"/>
      <c r="J332" s="50"/>
    </row>
    <row r="333" spans="1:10" ht="15">
      <c r="A333" s="50"/>
      <c r="B333" s="50"/>
      <c r="C333" s="50"/>
      <c r="D333" s="50"/>
      <c r="E333" s="50"/>
      <c r="F333" s="50"/>
      <c r="G333" s="50"/>
      <c r="H333" s="50"/>
      <c r="I333" s="50"/>
      <c r="J333" s="50"/>
    </row>
    <row r="334" spans="1:10" ht="15">
      <c r="A334" s="50"/>
      <c r="B334" s="50"/>
      <c r="C334" s="50"/>
      <c r="D334" s="50"/>
      <c r="E334" s="50"/>
      <c r="F334" s="50"/>
      <c r="G334" s="50"/>
      <c r="H334" s="50"/>
      <c r="I334" s="50"/>
      <c r="J334" s="50"/>
    </row>
    <row r="335" spans="1:10" ht="15">
      <c r="A335" s="50"/>
      <c r="B335" s="50"/>
      <c r="C335" s="50"/>
      <c r="D335" s="50"/>
      <c r="E335" s="50"/>
      <c r="F335" s="50"/>
      <c r="G335" s="50"/>
      <c r="H335" s="50"/>
      <c r="I335" s="50"/>
      <c r="J335" s="50"/>
    </row>
    <row r="336" spans="1:10" ht="15">
      <c r="A336" s="50"/>
      <c r="B336" s="50"/>
      <c r="C336" s="50"/>
      <c r="D336" s="50"/>
      <c r="E336" s="50"/>
      <c r="F336" s="50"/>
      <c r="G336" s="50"/>
      <c r="H336" s="50"/>
      <c r="I336" s="50"/>
      <c r="J336" s="50"/>
    </row>
    <row r="337" spans="1:10" ht="15">
      <c r="A337" s="50"/>
      <c r="B337" s="50"/>
      <c r="C337" s="50"/>
      <c r="D337" s="50"/>
      <c r="E337" s="50"/>
      <c r="F337" s="50"/>
      <c r="G337" s="50"/>
      <c r="H337" s="50"/>
      <c r="I337" s="50"/>
      <c r="J337" s="50"/>
    </row>
    <row r="338" spans="1:10" ht="15">
      <c r="A338" s="50"/>
      <c r="B338" s="50"/>
      <c r="C338" s="50"/>
      <c r="D338" s="50"/>
      <c r="E338" s="50"/>
      <c r="F338" s="50"/>
      <c r="G338" s="50"/>
      <c r="H338" s="50"/>
      <c r="I338" s="50"/>
      <c r="J338" s="50"/>
    </row>
    <row r="339" spans="1:10" ht="15">
      <c r="A339" s="50"/>
      <c r="B339" s="50"/>
      <c r="C339" s="50"/>
      <c r="D339" s="50"/>
      <c r="E339" s="50"/>
      <c r="F339" s="50"/>
      <c r="G339" s="50"/>
      <c r="H339" s="50"/>
      <c r="I339" s="50"/>
      <c r="J339" s="50"/>
    </row>
    <row r="340" spans="1:10" ht="15">
      <c r="A340" s="50"/>
      <c r="B340" s="50"/>
      <c r="C340" s="50"/>
      <c r="D340" s="50"/>
      <c r="E340" s="50"/>
      <c r="F340" s="50"/>
      <c r="G340" s="50"/>
      <c r="H340" s="50"/>
      <c r="I340" s="50"/>
      <c r="J340" s="50"/>
    </row>
    <row r="341" spans="1:10" ht="15">
      <c r="A341" s="50"/>
      <c r="B341" s="50"/>
      <c r="C341" s="50"/>
      <c r="D341" s="50"/>
      <c r="E341" s="50"/>
      <c r="F341" s="50"/>
      <c r="G341" s="50"/>
      <c r="H341" s="50"/>
      <c r="I341" s="50"/>
      <c r="J341" s="50"/>
    </row>
    <row r="342" spans="1:10" ht="15">
      <c r="A342" s="50"/>
      <c r="B342" s="50"/>
      <c r="C342" s="50"/>
      <c r="D342" s="50"/>
      <c r="E342" s="50"/>
      <c r="F342" s="50"/>
      <c r="G342" s="50"/>
      <c r="H342" s="50"/>
      <c r="I342" s="50"/>
      <c r="J342" s="50"/>
    </row>
    <row r="343" spans="1:10" ht="15">
      <c r="A343" s="50"/>
      <c r="B343" s="50"/>
      <c r="C343" s="50"/>
      <c r="D343" s="50"/>
      <c r="E343" s="50"/>
      <c r="F343" s="50"/>
      <c r="G343" s="50"/>
      <c r="H343" s="50"/>
      <c r="I343" s="50"/>
      <c r="J343" s="50"/>
    </row>
    <row r="344" spans="1:10" ht="15">
      <c r="A344" s="50"/>
      <c r="B344" s="50"/>
      <c r="C344" s="50"/>
      <c r="D344" s="50"/>
      <c r="E344" s="50"/>
      <c r="F344" s="50"/>
      <c r="G344" s="50"/>
      <c r="H344" s="50"/>
      <c r="I344" s="50"/>
      <c r="J344" s="50"/>
    </row>
    <row r="345" spans="1:10" ht="15">
      <c r="A345" s="50"/>
      <c r="B345" s="50"/>
      <c r="C345" s="50"/>
      <c r="D345" s="50"/>
      <c r="E345" s="50"/>
      <c r="F345" s="50"/>
      <c r="G345" s="50"/>
      <c r="H345" s="50"/>
      <c r="I345" s="50"/>
      <c r="J345" s="50"/>
    </row>
    <row r="346" spans="1:10" ht="15">
      <c r="A346" s="50"/>
      <c r="B346" s="50"/>
      <c r="C346" s="50"/>
      <c r="D346" s="50"/>
      <c r="E346" s="50"/>
      <c r="F346" s="50"/>
      <c r="G346" s="50"/>
      <c r="H346" s="50"/>
      <c r="I346" s="50"/>
      <c r="J346" s="50"/>
    </row>
    <row r="347" spans="1:10" ht="15">
      <c r="A347" s="50"/>
      <c r="B347" s="50"/>
      <c r="C347" s="50"/>
      <c r="D347" s="50"/>
      <c r="E347" s="50"/>
      <c r="F347" s="50"/>
      <c r="G347" s="50"/>
      <c r="H347" s="50"/>
      <c r="I347" s="50"/>
      <c r="J347" s="50"/>
    </row>
    <row r="348" spans="1:10" ht="15">
      <c r="A348" s="50"/>
      <c r="B348" s="50"/>
      <c r="C348" s="50"/>
      <c r="D348" s="50"/>
      <c r="E348" s="50"/>
      <c r="F348" s="50"/>
      <c r="G348" s="50"/>
      <c r="H348" s="50"/>
      <c r="I348" s="50"/>
      <c r="J348" s="50"/>
    </row>
    <row r="349" spans="1:10" ht="15">
      <c r="A349" s="50"/>
      <c r="B349" s="50"/>
      <c r="C349" s="50"/>
      <c r="D349" s="50"/>
      <c r="E349" s="50"/>
      <c r="F349" s="50"/>
      <c r="G349" s="50"/>
      <c r="H349" s="50"/>
      <c r="I349" s="50"/>
      <c r="J349" s="50"/>
    </row>
    <row r="350" spans="1:10" ht="15">
      <c r="A350" s="50"/>
      <c r="B350" s="50"/>
      <c r="C350" s="50"/>
      <c r="D350" s="50"/>
      <c r="E350" s="50"/>
      <c r="F350" s="50"/>
      <c r="G350" s="50"/>
      <c r="H350" s="50"/>
      <c r="I350" s="50"/>
      <c r="J350" s="50"/>
    </row>
    <row r="351" spans="1:10" ht="15">
      <c r="A351" s="50"/>
      <c r="B351" s="50"/>
      <c r="C351" s="50"/>
      <c r="D351" s="50"/>
      <c r="E351" s="50"/>
      <c r="F351" s="50"/>
      <c r="G351" s="50"/>
      <c r="H351" s="50"/>
      <c r="I351" s="50"/>
      <c r="J351" s="50"/>
    </row>
    <row r="352" spans="1:10" ht="15">
      <c r="A352" s="50"/>
      <c r="B352" s="50"/>
      <c r="C352" s="50"/>
      <c r="D352" s="50"/>
      <c r="E352" s="50"/>
      <c r="F352" s="50"/>
      <c r="G352" s="50"/>
      <c r="H352" s="50"/>
      <c r="I352" s="50"/>
      <c r="J352" s="50"/>
    </row>
    <row r="353" spans="1:10" ht="15">
      <c r="A353" s="50"/>
      <c r="B353" s="50"/>
      <c r="C353" s="50"/>
      <c r="D353" s="50"/>
      <c r="E353" s="50"/>
      <c r="F353" s="50"/>
      <c r="G353" s="50"/>
      <c r="H353" s="50"/>
      <c r="I353" s="50"/>
      <c r="J353" s="50"/>
    </row>
    <row r="354" spans="1:10" ht="15">
      <c r="A354" s="50"/>
      <c r="B354" s="50"/>
      <c r="C354" s="50"/>
      <c r="D354" s="50"/>
      <c r="E354" s="50"/>
      <c r="F354" s="50"/>
      <c r="G354" s="50"/>
      <c r="H354" s="50"/>
      <c r="I354" s="50"/>
      <c r="J354" s="50"/>
    </row>
    <row r="355" spans="1:10" ht="15">
      <c r="A355" s="50"/>
      <c r="B355" s="50"/>
      <c r="C355" s="50"/>
      <c r="D355" s="50"/>
      <c r="E355" s="50"/>
      <c r="F355" s="50"/>
      <c r="G355" s="50"/>
      <c r="H355" s="50"/>
      <c r="I355" s="50"/>
      <c r="J355" s="50"/>
    </row>
    <row r="356" spans="1:10" ht="15">
      <c r="A356" s="50"/>
      <c r="B356" s="50"/>
      <c r="C356" s="50"/>
      <c r="D356" s="50"/>
      <c r="E356" s="50"/>
      <c r="F356" s="50"/>
      <c r="G356" s="50"/>
      <c r="H356" s="50"/>
      <c r="I356" s="50"/>
      <c r="J356" s="50"/>
    </row>
    <row r="357" spans="1:10" ht="15">
      <c r="A357" s="50"/>
      <c r="B357" s="50"/>
      <c r="C357" s="50"/>
      <c r="D357" s="50"/>
      <c r="E357" s="50"/>
      <c r="F357" s="50"/>
      <c r="G357" s="50"/>
      <c r="H357" s="50"/>
      <c r="I357" s="50"/>
      <c r="J357" s="50"/>
    </row>
    <row r="358" spans="1:10" ht="15">
      <c r="A358" s="50"/>
      <c r="B358" s="50"/>
      <c r="C358" s="50"/>
      <c r="D358" s="50"/>
      <c r="E358" s="50"/>
      <c r="F358" s="50"/>
      <c r="G358" s="50"/>
      <c r="H358" s="50"/>
      <c r="I358" s="50"/>
      <c r="J358" s="50"/>
    </row>
    <row r="359" spans="1:10" ht="15">
      <c r="A359" s="50"/>
      <c r="B359" s="50"/>
      <c r="C359" s="50"/>
      <c r="D359" s="50"/>
      <c r="E359" s="50"/>
      <c r="F359" s="50"/>
      <c r="G359" s="50"/>
      <c r="H359" s="50"/>
      <c r="I359" s="50"/>
      <c r="J359" s="50"/>
    </row>
    <row r="360" spans="1:10" ht="15">
      <c r="A360" s="50"/>
      <c r="B360" s="50"/>
      <c r="C360" s="50"/>
      <c r="D360" s="50"/>
      <c r="E360" s="50"/>
      <c r="F360" s="50"/>
      <c r="G360" s="50"/>
      <c r="H360" s="50"/>
      <c r="I360" s="50"/>
      <c r="J360" s="50"/>
    </row>
    <row r="361" spans="1:10" ht="15">
      <c r="A361" s="50"/>
      <c r="B361" s="50"/>
      <c r="C361" s="50"/>
      <c r="D361" s="50"/>
      <c r="E361" s="50"/>
      <c r="F361" s="50"/>
      <c r="G361" s="50"/>
      <c r="H361" s="50"/>
      <c r="I361" s="50"/>
      <c r="J361" s="50"/>
    </row>
    <row r="362" spans="1:10" ht="15">
      <c r="A362" s="50"/>
      <c r="B362" s="50"/>
      <c r="C362" s="50"/>
      <c r="D362" s="50"/>
      <c r="E362" s="50"/>
      <c r="F362" s="50"/>
      <c r="G362" s="50"/>
      <c r="H362" s="50"/>
      <c r="I362" s="50"/>
      <c r="J362" s="50"/>
    </row>
    <row r="363" spans="1:10" ht="15">
      <c r="A363" s="50"/>
      <c r="B363" s="50"/>
      <c r="C363" s="50"/>
      <c r="D363" s="50"/>
      <c r="E363" s="50"/>
      <c r="F363" s="50"/>
      <c r="G363" s="50"/>
      <c r="H363" s="50"/>
      <c r="I363" s="50"/>
      <c r="J363" s="50"/>
    </row>
    <row r="364" spans="1:10" ht="15">
      <c r="A364" s="50"/>
      <c r="B364" s="50"/>
      <c r="C364" s="50"/>
      <c r="D364" s="50"/>
      <c r="E364" s="50"/>
      <c r="F364" s="50"/>
      <c r="G364" s="50"/>
      <c r="H364" s="50"/>
      <c r="I364" s="50"/>
      <c r="J364" s="50"/>
    </row>
    <row r="365" spans="1:10" ht="15">
      <c r="A365" s="50"/>
      <c r="B365" s="50"/>
      <c r="C365" s="50"/>
      <c r="D365" s="50"/>
      <c r="E365" s="50"/>
      <c r="F365" s="50"/>
      <c r="G365" s="50"/>
      <c r="H365" s="50"/>
      <c r="I365" s="50"/>
      <c r="J365" s="50"/>
    </row>
    <row r="366" spans="1:10" ht="15">
      <c r="A366" s="50"/>
      <c r="B366" s="50"/>
      <c r="C366" s="50"/>
      <c r="D366" s="50"/>
      <c r="E366" s="50"/>
      <c r="F366" s="50"/>
      <c r="G366" s="50"/>
      <c r="H366" s="50"/>
      <c r="I366" s="50"/>
      <c r="J366" s="50"/>
    </row>
    <row r="367" spans="1:10" ht="15">
      <c r="A367" s="50"/>
      <c r="B367" s="50"/>
      <c r="C367" s="50"/>
      <c r="D367" s="50"/>
      <c r="E367" s="50"/>
      <c r="F367" s="50"/>
      <c r="G367" s="50"/>
      <c r="H367" s="50"/>
      <c r="I367" s="50"/>
      <c r="J367" s="50"/>
    </row>
  </sheetData>
  <printOptions horizontalCentered="1"/>
  <pageMargins left="0.55" right="0" top="0.5" bottom="0.25" header="0.25" footer="0.2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84"/>
  <sheetViews>
    <sheetView showGridLines="0" workbookViewId="0" topLeftCell="A1">
      <selection activeCell="B3" sqref="B3:I56"/>
    </sheetView>
  </sheetViews>
  <sheetFormatPr defaultColWidth="8.88671875" defaultRowHeight="15.75"/>
  <cols>
    <col min="1" max="1" width="3.88671875" style="86" customWidth="1"/>
    <col min="2" max="2" width="2.10546875" style="86" customWidth="1"/>
    <col min="3" max="3" width="2.77734375" style="86" customWidth="1"/>
    <col min="4" max="4" width="36.6640625" style="86" customWidth="1"/>
    <col min="5" max="5" width="9.6640625" style="86" customWidth="1"/>
    <col min="6" max="6" width="12.6640625" style="86" customWidth="1"/>
    <col min="7" max="7" width="1.2265625" style="86" customWidth="1"/>
    <col min="8" max="8" width="9.6640625" style="86" customWidth="1"/>
    <col min="9" max="9" width="12.6640625" style="86" customWidth="1"/>
    <col min="10" max="10" width="0.3359375" style="86" customWidth="1"/>
    <col min="11" max="12" width="8.88671875" style="86" hidden="1" customWidth="1"/>
    <col min="13" max="16384" width="8.88671875" style="86" customWidth="1"/>
  </cols>
  <sheetData>
    <row r="1" spans="1:10" s="162" customFormat="1" ht="17.25">
      <c r="A1" s="186" t="s">
        <v>71</v>
      </c>
      <c r="B1" s="186"/>
      <c r="C1" s="186"/>
      <c r="D1" s="186"/>
      <c r="E1" s="186"/>
      <c r="F1" s="186"/>
      <c r="G1" s="186"/>
      <c r="H1" s="186"/>
      <c r="I1" s="186"/>
      <c r="J1" s="186"/>
    </row>
    <row r="2" ht="13.5">
      <c r="D2" s="87"/>
    </row>
    <row r="3" spans="2:12" ht="13.5" customHeight="1">
      <c r="B3" s="88" t="s">
        <v>0</v>
      </c>
      <c r="C3" s="89"/>
      <c r="D3" s="90"/>
      <c r="E3" s="91"/>
      <c r="F3" s="91"/>
      <c r="G3" s="91"/>
      <c r="H3" s="91"/>
      <c r="I3" s="91"/>
      <c r="J3" s="92"/>
      <c r="K3" s="92"/>
      <c r="L3" s="92"/>
    </row>
    <row r="4" spans="2:12" ht="13.5" customHeight="1">
      <c r="B4" s="88" t="s">
        <v>113</v>
      </c>
      <c r="C4" s="93"/>
      <c r="D4" s="90"/>
      <c r="E4" s="91"/>
      <c r="F4" s="91"/>
      <c r="G4" s="91"/>
      <c r="H4" s="91"/>
      <c r="I4" s="91"/>
      <c r="J4" s="92"/>
      <c r="K4" s="92"/>
      <c r="L4" s="92"/>
    </row>
    <row r="5" spans="2:12" ht="13.5" customHeight="1">
      <c r="B5" s="88"/>
      <c r="C5" s="93"/>
      <c r="D5" s="90"/>
      <c r="E5" s="91"/>
      <c r="F5" s="91"/>
      <c r="G5" s="91"/>
      <c r="H5" s="91"/>
      <c r="I5" s="91"/>
      <c r="J5" s="92"/>
      <c r="K5" s="92"/>
      <c r="L5" s="92"/>
    </row>
    <row r="6" spans="2:31" ht="13.5" customHeight="1">
      <c r="B6" s="94"/>
      <c r="C6" s="94"/>
      <c r="D6" s="94"/>
      <c r="E6" s="90"/>
      <c r="F6" s="90"/>
      <c r="G6" s="90"/>
      <c r="H6" s="90"/>
      <c r="I6" s="90"/>
      <c r="J6" s="94"/>
      <c r="K6" s="94"/>
      <c r="L6" s="94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</row>
    <row r="7" spans="2:31" ht="13.5" customHeight="1">
      <c r="B7" s="94" t="s">
        <v>2</v>
      </c>
      <c r="C7" s="94"/>
      <c r="D7" s="94"/>
      <c r="E7" s="95" t="s">
        <v>114</v>
      </c>
      <c r="F7" s="96"/>
      <c r="G7" s="97"/>
      <c r="H7" s="95" t="s">
        <v>115</v>
      </c>
      <c r="I7" s="96"/>
      <c r="J7" s="98"/>
      <c r="K7" s="94"/>
      <c r="L7" s="94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</row>
    <row r="8" spans="2:31" ht="13.5" customHeight="1">
      <c r="B8" s="94"/>
      <c r="C8" s="94"/>
      <c r="D8" s="94"/>
      <c r="E8" s="99" t="s">
        <v>5</v>
      </c>
      <c r="F8" s="100" t="s">
        <v>6</v>
      </c>
      <c r="G8" s="97"/>
      <c r="H8" s="99" t="s">
        <v>5</v>
      </c>
      <c r="I8" s="100" t="s">
        <v>6</v>
      </c>
      <c r="J8" s="98"/>
      <c r="K8" s="94"/>
      <c r="L8" s="94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</row>
    <row r="9" spans="2:31" ht="13.5" customHeight="1">
      <c r="B9" s="94"/>
      <c r="C9" s="94"/>
      <c r="D9" s="94"/>
      <c r="E9" s="99" t="s">
        <v>8</v>
      </c>
      <c r="F9" s="100" t="s">
        <v>9</v>
      </c>
      <c r="G9" s="97"/>
      <c r="H9" s="99" t="s">
        <v>8</v>
      </c>
      <c r="I9" s="100" t="s">
        <v>9</v>
      </c>
      <c r="J9" s="98"/>
      <c r="K9" s="94"/>
      <c r="L9" s="94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</row>
    <row r="10" spans="2:31" ht="13.5" customHeight="1">
      <c r="B10" s="94"/>
      <c r="C10" s="94"/>
      <c r="D10" s="94"/>
      <c r="E10" s="99" t="s">
        <v>11</v>
      </c>
      <c r="F10" s="100" t="s">
        <v>12</v>
      </c>
      <c r="G10" s="97"/>
      <c r="H10" s="99" t="s">
        <v>13</v>
      </c>
      <c r="I10" s="100" t="s">
        <v>14</v>
      </c>
      <c r="J10" s="98"/>
      <c r="K10" s="94"/>
      <c r="L10" s="94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</row>
    <row r="11" spans="2:31" ht="13.5" customHeight="1">
      <c r="B11" s="94"/>
      <c r="C11" s="94"/>
      <c r="D11" s="94"/>
      <c r="E11" s="101" t="s">
        <v>116</v>
      </c>
      <c r="F11" s="101" t="s">
        <v>117</v>
      </c>
      <c r="G11" s="102"/>
      <c r="H11" s="103" t="s">
        <v>118</v>
      </c>
      <c r="I11" s="104" t="s">
        <v>82</v>
      </c>
      <c r="J11" s="98"/>
      <c r="K11" s="94"/>
      <c r="L11" s="94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</row>
    <row r="12" spans="2:31" ht="13.5" customHeight="1">
      <c r="B12" s="94"/>
      <c r="C12" s="94"/>
      <c r="D12" s="94"/>
      <c r="E12" s="105" t="s">
        <v>17</v>
      </c>
      <c r="F12" s="105" t="s">
        <v>17</v>
      </c>
      <c r="G12" s="97"/>
      <c r="H12" s="105" t="s">
        <v>17</v>
      </c>
      <c r="I12" s="105" t="s">
        <v>17</v>
      </c>
      <c r="J12" s="94"/>
      <c r="K12" s="94"/>
      <c r="L12" s="94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</row>
    <row r="13" spans="2:31" ht="5.25" customHeight="1">
      <c r="B13" s="94"/>
      <c r="C13" s="94"/>
      <c r="D13" s="94"/>
      <c r="E13" s="106"/>
      <c r="F13" s="106"/>
      <c r="G13" s="97"/>
      <c r="H13" s="105"/>
      <c r="I13" s="106"/>
      <c r="J13" s="94"/>
      <c r="K13" s="94"/>
      <c r="L13" s="94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</row>
    <row r="14" spans="2:31" ht="13.5" customHeight="1">
      <c r="B14" s="107">
        <v>1</v>
      </c>
      <c r="C14" s="108" t="s">
        <v>21</v>
      </c>
      <c r="D14" s="109" t="s">
        <v>119</v>
      </c>
      <c r="E14" s="110">
        <v>126992</v>
      </c>
      <c r="F14" s="111">
        <v>30992</v>
      </c>
      <c r="G14" s="110"/>
      <c r="H14" s="163">
        <v>340677</v>
      </c>
      <c r="I14" s="111">
        <v>255755</v>
      </c>
      <c r="J14" s="98"/>
      <c r="K14" s="94"/>
      <c r="L14" s="94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</row>
    <row r="15" spans="2:31" ht="13.5" customHeight="1">
      <c r="B15" s="112"/>
      <c r="C15" s="113" t="s">
        <v>23</v>
      </c>
      <c r="D15" s="109" t="s">
        <v>24</v>
      </c>
      <c r="E15" s="114">
        <v>0</v>
      </c>
      <c r="F15" s="115">
        <v>0</v>
      </c>
      <c r="G15" s="116"/>
      <c r="H15" s="164">
        <v>0</v>
      </c>
      <c r="I15" s="165">
        <f>0+F15</f>
        <v>0</v>
      </c>
      <c r="J15" s="98"/>
      <c r="K15" s="94"/>
      <c r="L15" s="94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</row>
    <row r="16" spans="2:31" ht="13.5" customHeight="1">
      <c r="B16" s="94"/>
      <c r="C16" s="113" t="s">
        <v>25</v>
      </c>
      <c r="D16" s="108" t="s">
        <v>120</v>
      </c>
      <c r="E16" s="110">
        <v>6486</v>
      </c>
      <c r="F16" s="115">
        <v>8763</v>
      </c>
      <c r="G16" s="110"/>
      <c r="H16" s="164">
        <v>10725</v>
      </c>
      <c r="I16" s="165">
        <v>14638</v>
      </c>
      <c r="J16" s="98"/>
      <c r="K16" s="94"/>
      <c r="L16" s="94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</row>
    <row r="17" spans="2:31" ht="13.5" customHeight="1">
      <c r="B17" s="107">
        <v>2</v>
      </c>
      <c r="C17" s="108" t="s">
        <v>21</v>
      </c>
      <c r="D17" s="108" t="s">
        <v>121</v>
      </c>
      <c r="E17" s="110"/>
      <c r="F17" s="115"/>
      <c r="G17" s="98"/>
      <c r="H17" s="164"/>
      <c r="I17" s="165"/>
      <c r="J17" s="98"/>
      <c r="K17" s="94"/>
      <c r="L17" s="94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</row>
    <row r="18" spans="2:31" ht="13.5" customHeight="1">
      <c r="B18" s="94"/>
      <c r="C18" s="94"/>
      <c r="D18" s="108" t="s">
        <v>122</v>
      </c>
      <c r="E18" s="110"/>
      <c r="F18" s="115"/>
      <c r="G18" s="98"/>
      <c r="H18" s="164"/>
      <c r="I18" s="165"/>
      <c r="J18" s="98"/>
      <c r="K18" s="94"/>
      <c r="L18" s="94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</row>
    <row r="19" spans="2:31" ht="13.5" customHeight="1">
      <c r="B19" s="94"/>
      <c r="C19" s="94"/>
      <c r="D19" s="109" t="s">
        <v>123</v>
      </c>
      <c r="E19" s="110">
        <v>12569</v>
      </c>
      <c r="F19" s="117">
        <v>-1368</v>
      </c>
      <c r="G19" s="110"/>
      <c r="H19" s="164">
        <v>53592</v>
      </c>
      <c r="I19" s="165">
        <v>46818</v>
      </c>
      <c r="J19" s="98"/>
      <c r="K19" s="94"/>
      <c r="L19" s="94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</row>
    <row r="20" spans="2:31" ht="13.5" customHeight="1">
      <c r="B20" s="112"/>
      <c r="C20" s="108" t="s">
        <v>23</v>
      </c>
      <c r="D20" s="109" t="s">
        <v>124</v>
      </c>
      <c r="E20" s="110">
        <v>-10957</v>
      </c>
      <c r="F20" s="110">
        <v>-10694</v>
      </c>
      <c r="G20" s="110"/>
      <c r="H20" s="164">
        <v>-45578</v>
      </c>
      <c r="I20" s="166">
        <v>-40868</v>
      </c>
      <c r="J20" s="98"/>
      <c r="K20" s="94"/>
      <c r="L20" s="94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</row>
    <row r="21" spans="2:31" ht="13.5" customHeight="1">
      <c r="B21" s="119"/>
      <c r="C21" s="108" t="s">
        <v>25</v>
      </c>
      <c r="D21" s="108" t="s">
        <v>32</v>
      </c>
      <c r="E21" s="110">
        <v>-1057</v>
      </c>
      <c r="F21" s="110">
        <v>-1338</v>
      </c>
      <c r="G21" s="110"/>
      <c r="H21" s="164">
        <v>-8526</v>
      </c>
      <c r="I21" s="166">
        <v>-11931</v>
      </c>
      <c r="J21" s="98"/>
      <c r="K21" s="94"/>
      <c r="L21" s="94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</row>
    <row r="22" spans="2:31" ht="13.5" customHeight="1">
      <c r="B22" s="112"/>
      <c r="C22" s="108" t="s">
        <v>33</v>
      </c>
      <c r="D22" s="108" t="s">
        <v>34</v>
      </c>
      <c r="E22" s="120">
        <v>0</v>
      </c>
      <c r="F22" s="117">
        <v>-87971</v>
      </c>
      <c r="G22" s="116"/>
      <c r="H22" s="164">
        <v>0</v>
      </c>
      <c r="I22" s="167">
        <f>0+F22</f>
        <v>-87971</v>
      </c>
      <c r="J22" s="98"/>
      <c r="K22" s="94"/>
      <c r="L22" s="94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</row>
    <row r="23" spans="2:31" ht="13.5" customHeight="1">
      <c r="B23" s="112"/>
      <c r="C23" s="108" t="s">
        <v>35</v>
      </c>
      <c r="D23" s="108" t="s">
        <v>125</v>
      </c>
      <c r="E23" s="110"/>
      <c r="F23" s="115"/>
      <c r="G23" s="98"/>
      <c r="H23" s="164"/>
      <c r="I23" s="167"/>
      <c r="J23" s="98"/>
      <c r="K23" s="94"/>
      <c r="L23" s="94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</row>
    <row r="24" spans="2:31" ht="13.5" customHeight="1">
      <c r="B24" s="94"/>
      <c r="C24" s="94"/>
      <c r="D24" s="108" t="s">
        <v>30</v>
      </c>
      <c r="E24" s="110">
        <v>555</v>
      </c>
      <c r="F24" s="110">
        <v>-101371</v>
      </c>
      <c r="G24" s="110"/>
      <c r="H24" s="164">
        <v>-512</v>
      </c>
      <c r="I24" s="166">
        <v>-93952</v>
      </c>
      <c r="J24" s="98"/>
      <c r="K24" s="94"/>
      <c r="L24" s="94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</row>
    <row r="25" spans="2:31" ht="13.5" customHeight="1">
      <c r="B25" s="112"/>
      <c r="C25" s="108" t="s">
        <v>41</v>
      </c>
      <c r="D25" s="108" t="s">
        <v>162</v>
      </c>
      <c r="E25" s="110">
        <v>2672</v>
      </c>
      <c r="F25" s="117">
        <v>-5927</v>
      </c>
      <c r="G25" s="110"/>
      <c r="H25" s="164">
        <v>11868</v>
      </c>
      <c r="I25" s="167">
        <v>7630</v>
      </c>
      <c r="J25" s="98"/>
      <c r="K25" s="94"/>
      <c r="L25" s="94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</row>
    <row r="26" spans="2:31" ht="13.5" customHeight="1">
      <c r="B26" s="119"/>
      <c r="C26" s="108" t="s">
        <v>43</v>
      </c>
      <c r="D26" s="108" t="s">
        <v>125</v>
      </c>
      <c r="E26" s="110"/>
      <c r="F26" s="117"/>
      <c r="G26" s="98"/>
      <c r="H26" s="164"/>
      <c r="I26" s="167"/>
      <c r="J26" s="98"/>
      <c r="K26" s="94"/>
      <c r="L26" s="94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</row>
    <row r="27" spans="2:31" ht="13.5" customHeight="1">
      <c r="B27" s="119"/>
      <c r="C27" s="108"/>
      <c r="D27" s="109" t="s">
        <v>126</v>
      </c>
      <c r="E27" s="110"/>
      <c r="F27" s="117"/>
      <c r="G27" s="98"/>
      <c r="H27" s="164"/>
      <c r="I27" s="167"/>
      <c r="J27" s="98"/>
      <c r="K27" s="94"/>
      <c r="L27" s="94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</row>
    <row r="28" spans="2:31" ht="13.5" customHeight="1">
      <c r="B28" s="112"/>
      <c r="C28" s="107"/>
      <c r="D28" s="108" t="s">
        <v>163</v>
      </c>
      <c r="E28" s="110">
        <v>3227</v>
      </c>
      <c r="F28" s="117">
        <v>-107298</v>
      </c>
      <c r="G28" s="110"/>
      <c r="H28" s="164">
        <v>11356</v>
      </c>
      <c r="I28" s="167">
        <v>-86322</v>
      </c>
      <c r="J28" s="98"/>
      <c r="K28" s="94"/>
      <c r="L28" s="94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</row>
    <row r="29" spans="2:31" ht="13.5" customHeight="1">
      <c r="B29" s="112"/>
      <c r="C29" s="108" t="s">
        <v>45</v>
      </c>
      <c r="D29" s="109" t="s">
        <v>127</v>
      </c>
      <c r="E29" s="110">
        <v>4427</v>
      </c>
      <c r="F29" s="110">
        <v>3378</v>
      </c>
      <c r="G29" s="110"/>
      <c r="H29" s="164">
        <v>1514</v>
      </c>
      <c r="I29" s="166">
        <v>-4595</v>
      </c>
      <c r="J29" s="98"/>
      <c r="K29" s="94"/>
      <c r="L29" s="94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</row>
    <row r="30" spans="2:31" ht="13.5" customHeight="1">
      <c r="B30" s="119"/>
      <c r="C30" s="108" t="s">
        <v>47</v>
      </c>
      <c r="D30" s="108" t="s">
        <v>128</v>
      </c>
      <c r="E30" s="110"/>
      <c r="F30" s="117"/>
      <c r="G30" s="98"/>
      <c r="H30" s="164"/>
      <c r="I30" s="167"/>
      <c r="J30" s="98"/>
      <c r="K30" s="94"/>
      <c r="L30" s="94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</row>
    <row r="31" spans="2:31" ht="13.5" customHeight="1">
      <c r="B31" s="121"/>
      <c r="C31" s="121"/>
      <c r="D31" s="108" t="s">
        <v>49</v>
      </c>
      <c r="E31" s="110">
        <v>7654</v>
      </c>
      <c r="F31" s="117">
        <v>-103920</v>
      </c>
      <c r="G31" s="110"/>
      <c r="H31" s="164">
        <v>12870</v>
      </c>
      <c r="I31" s="167">
        <v>-90917</v>
      </c>
      <c r="J31" s="98"/>
      <c r="K31" s="94"/>
      <c r="L31" s="94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</row>
    <row r="32" spans="2:31" ht="13.5" customHeight="1">
      <c r="B32" s="122"/>
      <c r="C32" s="122"/>
      <c r="D32" s="108" t="s">
        <v>50</v>
      </c>
      <c r="E32" s="110">
        <v>-5005</v>
      </c>
      <c r="F32" s="117">
        <v>25807</v>
      </c>
      <c r="G32" s="110"/>
      <c r="H32" s="164">
        <v>-5268</v>
      </c>
      <c r="I32" s="167">
        <v>33174</v>
      </c>
      <c r="J32" s="98"/>
      <c r="K32" s="94"/>
      <c r="L32" s="94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</row>
    <row r="33" spans="2:31" ht="13.5" customHeight="1">
      <c r="B33" s="94"/>
      <c r="C33" s="108" t="s">
        <v>51</v>
      </c>
      <c r="D33" s="108" t="s">
        <v>129</v>
      </c>
      <c r="E33" s="123">
        <v>0</v>
      </c>
      <c r="F33" s="124">
        <v>0</v>
      </c>
      <c r="G33" s="110"/>
      <c r="H33" s="164">
        <v>0</v>
      </c>
      <c r="I33" s="164">
        <v>0</v>
      </c>
      <c r="J33" s="98"/>
      <c r="K33" s="94"/>
      <c r="L33" s="94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</row>
    <row r="34" spans="2:31" ht="12.75" customHeight="1">
      <c r="B34" s="121"/>
      <c r="C34" s="108" t="s">
        <v>54</v>
      </c>
      <c r="D34" s="108" t="s">
        <v>130</v>
      </c>
      <c r="E34" s="114"/>
      <c r="F34" s="125"/>
      <c r="G34" s="126"/>
      <c r="H34" s="164"/>
      <c r="I34" s="168"/>
      <c r="J34" s="98" t="s">
        <v>56</v>
      </c>
      <c r="K34" s="94"/>
      <c r="L34" s="94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</row>
    <row r="35" spans="2:31" ht="12.75" customHeight="1">
      <c r="B35" s="121"/>
      <c r="C35" s="107"/>
      <c r="D35" s="108" t="s">
        <v>53</v>
      </c>
      <c r="E35" s="110">
        <v>2649</v>
      </c>
      <c r="F35" s="127">
        <v>-78113</v>
      </c>
      <c r="G35" s="128"/>
      <c r="H35" s="164">
        <v>7602</v>
      </c>
      <c r="I35" s="167">
        <v>-57743</v>
      </c>
      <c r="J35" s="98"/>
      <c r="K35" s="94"/>
      <c r="L35" s="94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</row>
    <row r="36" spans="2:31" ht="12.75" customHeight="1">
      <c r="B36" s="121"/>
      <c r="C36" s="108" t="s">
        <v>60</v>
      </c>
      <c r="D36" s="108" t="s">
        <v>55</v>
      </c>
      <c r="E36" s="114">
        <v>0</v>
      </c>
      <c r="F36" s="125">
        <v>0</v>
      </c>
      <c r="G36" s="128"/>
      <c r="H36" s="164">
        <v>0</v>
      </c>
      <c r="I36" s="168">
        <v>0</v>
      </c>
      <c r="J36" s="98"/>
      <c r="K36" s="94"/>
      <c r="L36" s="94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</row>
    <row r="37" spans="2:31" ht="13.5" customHeight="1">
      <c r="B37" s="122"/>
      <c r="C37" s="122"/>
      <c r="D37" s="108" t="s">
        <v>50</v>
      </c>
      <c r="E37" s="114">
        <v>0</v>
      </c>
      <c r="F37" s="125">
        <v>0</v>
      </c>
      <c r="G37" s="128"/>
      <c r="H37" s="164">
        <v>0</v>
      </c>
      <c r="I37" s="168">
        <v>0</v>
      </c>
      <c r="J37" s="98"/>
      <c r="K37" s="94"/>
      <c r="L37" s="94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</row>
    <row r="38" spans="2:31" ht="13.5" customHeight="1">
      <c r="B38" s="122"/>
      <c r="C38" s="122"/>
      <c r="D38" s="108" t="s">
        <v>58</v>
      </c>
      <c r="E38" s="114"/>
      <c r="F38" s="125"/>
      <c r="G38" s="94"/>
      <c r="H38" s="164"/>
      <c r="I38" s="168"/>
      <c r="J38" s="98"/>
      <c r="K38" s="94"/>
      <c r="L38" s="94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</row>
    <row r="39" spans="2:31" ht="13.5" customHeight="1">
      <c r="B39" s="94"/>
      <c r="C39" s="94"/>
      <c r="D39" s="108" t="s">
        <v>59</v>
      </c>
      <c r="E39" s="114">
        <v>0</v>
      </c>
      <c r="F39" s="125">
        <v>0</v>
      </c>
      <c r="G39" s="128"/>
      <c r="H39" s="164">
        <v>0</v>
      </c>
      <c r="I39" s="168">
        <v>0</v>
      </c>
      <c r="J39" s="98"/>
      <c r="K39" s="94"/>
      <c r="L39" s="94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</row>
    <row r="40" spans="2:31" ht="13.5" customHeight="1">
      <c r="B40" s="119"/>
      <c r="C40" s="108" t="s">
        <v>131</v>
      </c>
      <c r="D40" s="108" t="s">
        <v>132</v>
      </c>
      <c r="E40" s="114"/>
      <c r="F40" s="129"/>
      <c r="G40" s="98"/>
      <c r="H40" s="164"/>
      <c r="I40" s="166"/>
      <c r="J40" s="98"/>
      <c r="K40" s="94"/>
      <c r="L40" s="94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</row>
    <row r="41" spans="2:31" ht="13.5" customHeight="1">
      <c r="B41" s="94"/>
      <c r="C41" s="94"/>
      <c r="D41" s="108" t="s">
        <v>133</v>
      </c>
      <c r="E41" s="110">
        <v>2649</v>
      </c>
      <c r="F41" s="123">
        <f>+F33+F35+F37+F39</f>
        <v>-78113</v>
      </c>
      <c r="G41" s="110"/>
      <c r="H41" s="164">
        <v>7602</v>
      </c>
      <c r="I41" s="166">
        <v>-57743</v>
      </c>
      <c r="J41" s="98"/>
      <c r="K41" s="94"/>
      <c r="L41" s="94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</row>
    <row r="42" spans="2:31" ht="13.5" customHeight="1">
      <c r="B42" s="107">
        <v>3</v>
      </c>
      <c r="C42" s="109" t="s">
        <v>63</v>
      </c>
      <c r="D42" s="94"/>
      <c r="E42" s="110"/>
      <c r="F42" s="118"/>
      <c r="G42" s="98"/>
      <c r="H42" s="164"/>
      <c r="I42" s="166"/>
      <c r="J42" s="98"/>
      <c r="K42" s="94"/>
      <c r="L42" s="94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</row>
    <row r="43" spans="2:31" ht="13.5" customHeight="1">
      <c r="B43" s="112"/>
      <c r="C43" s="109" t="s">
        <v>134</v>
      </c>
      <c r="D43" s="94"/>
      <c r="E43" s="110"/>
      <c r="F43" s="118"/>
      <c r="G43" s="98"/>
      <c r="H43" s="164"/>
      <c r="I43" s="166"/>
      <c r="J43" s="98"/>
      <c r="K43" s="108" t="s">
        <v>135</v>
      </c>
      <c r="L43" s="108" t="s">
        <v>65</v>
      </c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</row>
    <row r="44" spans="2:31" ht="13.5" customHeight="1">
      <c r="B44" s="94"/>
      <c r="C44" s="108" t="s">
        <v>67</v>
      </c>
      <c r="D44" s="107"/>
      <c r="E44" s="110"/>
      <c r="F44" s="117"/>
      <c r="G44" s="126"/>
      <c r="H44" s="169"/>
      <c r="I44" s="167"/>
      <c r="J44" s="98"/>
      <c r="K44" s="94">
        <v>700458.418</v>
      </c>
      <c r="L44" s="94">
        <v>700458.418</v>
      </c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</row>
    <row r="45" spans="2:31" ht="13.5" customHeight="1">
      <c r="B45" s="122"/>
      <c r="C45" s="122"/>
      <c r="D45" s="108" t="s">
        <v>164</v>
      </c>
      <c r="E45" s="130">
        <f>+E41/K44*100</f>
        <v>0.37818090723552417</v>
      </c>
      <c r="F45" s="131">
        <f>+F41/L44*100</f>
        <v>-11.15169694484277</v>
      </c>
      <c r="G45" s="126"/>
      <c r="H45" s="170">
        <f>H41/K44*100</f>
        <v>1.0852892626668382</v>
      </c>
      <c r="I45" s="171">
        <f>+I41/L44*100</f>
        <v>-8.243601406757596</v>
      </c>
      <c r="J45" s="98"/>
      <c r="K45" s="94"/>
      <c r="L45" s="94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</row>
    <row r="46" spans="2:31" ht="13.5" customHeight="1">
      <c r="B46" s="94"/>
      <c r="C46" s="94"/>
      <c r="D46" s="108" t="s">
        <v>136</v>
      </c>
      <c r="E46" s="130">
        <f>+E41/K46*100</f>
        <v>0.3438023953098345</v>
      </c>
      <c r="F46" s="131">
        <f>+F41/L46*100</f>
        <v>-10.137952625457569</v>
      </c>
      <c r="G46" s="126"/>
      <c r="H46" s="170">
        <f>H41/K46*100</f>
        <v>0.986631109530148</v>
      </c>
      <c r="I46" s="171">
        <f>+I41/L46*100</f>
        <v>-7.494217331965185</v>
      </c>
      <c r="J46" s="98"/>
      <c r="K46" s="94">
        <f>700458.418+70042.322</f>
        <v>770500.74</v>
      </c>
      <c r="L46" s="94">
        <f>700458.418+70042.322</f>
        <v>770500.74</v>
      </c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</row>
    <row r="47" spans="2:31" ht="13.5" customHeight="1">
      <c r="B47" s="107">
        <v>4</v>
      </c>
      <c r="C47" s="108" t="s">
        <v>21</v>
      </c>
      <c r="D47" s="108" t="s">
        <v>137</v>
      </c>
      <c r="E47" s="126">
        <v>0</v>
      </c>
      <c r="F47" s="126">
        <v>0</v>
      </c>
      <c r="G47" s="126"/>
      <c r="H47" s="169">
        <f>5043/K44*100</f>
        <v>0.7199570838764623</v>
      </c>
      <c r="I47" s="169">
        <f>5043/L44*100</f>
        <v>0.7199570838764623</v>
      </c>
      <c r="J47" s="98"/>
      <c r="K47" s="94"/>
      <c r="L47" s="94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</row>
    <row r="48" spans="2:31" ht="13.5" customHeight="1">
      <c r="B48" s="107"/>
      <c r="C48" s="108" t="s">
        <v>23</v>
      </c>
      <c r="D48" s="108" t="s">
        <v>165</v>
      </c>
      <c r="E48" s="191" t="s">
        <v>138</v>
      </c>
      <c r="F48" s="192"/>
      <c r="G48" s="128"/>
      <c r="H48" s="132" t="s">
        <v>139</v>
      </c>
      <c r="I48" s="133"/>
      <c r="J48" s="94"/>
      <c r="K48" s="94"/>
      <c r="L48" s="94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</row>
    <row r="49" spans="2:31" ht="13.5">
      <c r="B49" s="87"/>
      <c r="E49" s="187"/>
      <c r="F49" s="188"/>
      <c r="G49" s="87"/>
      <c r="H49" s="189" t="s">
        <v>140</v>
      </c>
      <c r="I49" s="190"/>
      <c r="J49" s="134"/>
      <c r="K49" s="134"/>
      <c r="L49" s="135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</row>
    <row r="50" spans="2:31" ht="13.5">
      <c r="B50" s="87"/>
      <c r="C50" s="87"/>
      <c r="D50" s="87"/>
      <c r="E50" s="134"/>
      <c r="F50" s="136"/>
      <c r="G50" s="87"/>
      <c r="H50" s="134"/>
      <c r="I50" s="134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</row>
    <row r="51" spans="2:31" ht="13.5">
      <c r="B51" s="87"/>
      <c r="C51" s="87"/>
      <c r="D51" s="137"/>
      <c r="E51" s="97" t="s">
        <v>141</v>
      </c>
      <c r="F51" s="138"/>
      <c r="G51" s="137"/>
      <c r="H51" s="97" t="s">
        <v>142</v>
      </c>
      <c r="I51" s="138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</row>
    <row r="52" spans="2:31" ht="13.5">
      <c r="B52" s="60"/>
      <c r="C52" s="60"/>
      <c r="D52" s="138"/>
      <c r="E52" s="97" t="s">
        <v>143</v>
      </c>
      <c r="F52" s="138"/>
      <c r="G52" s="137"/>
      <c r="H52" s="97" t="s">
        <v>144</v>
      </c>
      <c r="I52" s="13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</row>
    <row r="53" spans="2:31" ht="13.5">
      <c r="B53" s="107">
        <v>5</v>
      </c>
      <c r="C53" s="107" t="s">
        <v>145</v>
      </c>
      <c r="D53" s="87"/>
      <c r="E53" s="182">
        <f>'[2]KLSE-BS'!$F$54/100</f>
        <v>0.9804553465018603</v>
      </c>
      <c r="F53" s="183"/>
      <c r="G53" s="87"/>
      <c r="H53" s="184" t="s">
        <v>146</v>
      </c>
      <c r="I53" s="185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</row>
    <row r="54" spans="2:31" ht="13.5">
      <c r="B54" s="87"/>
      <c r="C54" s="87"/>
      <c r="D54" s="87"/>
      <c r="E54" s="87"/>
      <c r="F54" s="139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</row>
    <row r="55" spans="2:31" ht="13.5">
      <c r="B55" s="87" t="s">
        <v>166</v>
      </c>
      <c r="C55" s="87"/>
      <c r="D55" s="87"/>
      <c r="E55" s="87"/>
      <c r="F55" s="139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</row>
    <row r="56" spans="2:31" ht="13.5">
      <c r="B56" s="180" t="s">
        <v>167</v>
      </c>
      <c r="C56" s="87"/>
      <c r="D56" s="87"/>
      <c r="E56" s="87"/>
      <c r="F56" s="139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</row>
    <row r="57" spans="2:31" ht="13.5">
      <c r="B57" s="87"/>
      <c r="C57" s="87"/>
      <c r="D57" s="87"/>
      <c r="E57" s="87"/>
      <c r="F57" s="139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</row>
    <row r="58" spans="2:31" ht="13.5">
      <c r="B58" s="87"/>
      <c r="C58" s="87"/>
      <c r="D58" s="87"/>
      <c r="E58" s="87"/>
      <c r="F58" s="139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</row>
    <row r="59" spans="2:31" ht="13.5">
      <c r="B59" s="87"/>
      <c r="C59" s="87"/>
      <c r="D59" s="87"/>
      <c r="E59" s="87"/>
      <c r="F59" s="139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</row>
    <row r="60" spans="2:31" ht="13.5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</row>
    <row r="61" spans="2:31" ht="13.5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</row>
    <row r="62" spans="10:31" ht="13.5"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</row>
    <row r="63" spans="10:31" ht="13.5"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</row>
    <row r="64" spans="10:31" ht="13.5"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</row>
    <row r="65" spans="10:31" ht="13.5"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</row>
    <row r="66" spans="10:31" ht="13.5"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</row>
    <row r="67" spans="10:31" ht="13.5"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</row>
    <row r="68" spans="10:31" ht="13.5"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</row>
    <row r="69" spans="10:31" ht="13.5"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</row>
    <row r="70" spans="10:31" ht="13.5"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</row>
    <row r="71" spans="10:31" ht="13.5"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</row>
    <row r="72" spans="10:31" ht="13.5"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</row>
    <row r="73" spans="10:31" ht="13.5"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</row>
    <row r="74" spans="10:31" ht="13.5"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</row>
    <row r="75" spans="10:31" ht="13.5"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</row>
    <row r="76" spans="10:31" ht="13.5"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</row>
    <row r="77" spans="10:31" ht="13.5"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</row>
    <row r="78" spans="10:31" ht="13.5"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</row>
    <row r="79" spans="10:31" ht="13.5"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</row>
    <row r="80" spans="10:31" ht="13.5"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</row>
    <row r="81" spans="10:31" ht="13.5"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</row>
    <row r="82" spans="10:31" ht="13.5"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</row>
    <row r="83" spans="10:31" ht="13.5"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</row>
    <row r="84" spans="10:31" ht="13.5"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</row>
    <row r="85" spans="10:31" ht="13.5"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</row>
    <row r="86" spans="10:31" ht="13.5"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</row>
    <row r="87" spans="10:31" ht="13.5"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</row>
    <row r="88" spans="10:31" ht="13.5"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</row>
    <row r="89" spans="10:31" ht="13.5"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</row>
    <row r="90" spans="10:31" ht="13.5"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</row>
    <row r="91" spans="10:31" ht="13.5"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</row>
    <row r="92" spans="10:31" ht="13.5"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</row>
    <row r="93" spans="10:31" ht="13.5"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</row>
    <row r="94" spans="10:31" ht="13.5"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</row>
    <row r="95" spans="10:31" ht="13.5"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</row>
    <row r="96" spans="10:31" ht="13.5"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</row>
    <row r="97" spans="10:31" ht="13.5"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</row>
    <row r="98" spans="10:31" ht="13.5"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</row>
    <row r="99" spans="10:31" ht="13.5"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</row>
    <row r="100" spans="10:31" ht="13.5"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</row>
    <row r="101" spans="10:31" ht="13.5"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</row>
    <row r="102" spans="10:31" ht="13.5"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</row>
    <row r="103" spans="10:31" ht="13.5"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</row>
    <row r="104" spans="10:31" ht="13.5"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</row>
    <row r="105" spans="10:31" ht="13.5"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</row>
    <row r="106" spans="10:31" ht="13.5"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</row>
    <row r="107" spans="10:31" ht="13.5"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</row>
    <row r="108" spans="10:31" ht="13.5"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</row>
    <row r="109" spans="10:31" ht="13.5"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</row>
    <row r="110" spans="10:31" ht="13.5"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</row>
    <row r="111" spans="10:31" ht="13.5"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</row>
    <row r="112" spans="10:31" ht="13.5"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</row>
    <row r="113" spans="10:31" ht="13.5"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</row>
    <row r="114" spans="10:31" ht="13.5"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</row>
    <row r="115" spans="10:31" ht="13.5"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</row>
    <row r="116" spans="10:31" ht="13.5"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</row>
    <row r="117" spans="10:31" ht="13.5"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</row>
    <row r="118" spans="10:31" ht="13.5"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</row>
    <row r="119" spans="10:31" ht="13.5"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</row>
    <row r="120" spans="10:31" ht="13.5"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</row>
    <row r="121" spans="10:31" ht="13.5"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</row>
    <row r="122" spans="10:31" ht="13.5"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</row>
    <row r="123" spans="10:31" ht="13.5"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</row>
    <row r="124" spans="10:31" ht="13.5"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</row>
    <row r="125" spans="10:31" ht="13.5"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</row>
    <row r="126" spans="10:31" ht="13.5"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</row>
    <row r="127" spans="10:31" ht="13.5"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</row>
    <row r="128" spans="10:31" ht="13.5"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</row>
    <row r="129" spans="10:31" ht="13.5"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</row>
    <row r="130" spans="10:31" ht="13.5"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</row>
    <row r="131" spans="10:31" ht="13.5"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</row>
    <row r="132" spans="10:31" ht="13.5"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</row>
    <row r="133" spans="10:31" ht="13.5"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</row>
    <row r="134" spans="10:31" ht="13.5"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</row>
    <row r="135" spans="10:31" ht="13.5"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</row>
    <row r="136" spans="10:31" ht="13.5"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</row>
    <row r="137" spans="10:31" ht="13.5"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</row>
    <row r="138" spans="10:31" ht="13.5"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</row>
    <row r="139" spans="10:31" ht="13.5"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</row>
    <row r="140" spans="10:31" ht="13.5"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</row>
    <row r="141" spans="10:31" ht="13.5"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</row>
    <row r="142" spans="10:31" ht="13.5"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</row>
    <row r="143" spans="10:31" ht="13.5"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</row>
    <row r="144" spans="10:31" ht="13.5"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</row>
    <row r="145" spans="10:31" ht="13.5"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</row>
    <row r="146" spans="10:31" ht="13.5"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</row>
    <row r="147" spans="10:31" ht="13.5"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</row>
    <row r="148" spans="10:31" ht="13.5"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</row>
    <row r="149" spans="10:31" ht="13.5"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</row>
    <row r="150" spans="10:31" ht="13.5"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</row>
    <row r="151" spans="10:31" ht="13.5"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</row>
    <row r="152" spans="10:31" ht="13.5"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</row>
    <row r="153" spans="10:31" ht="13.5"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</row>
    <row r="154" spans="10:31" ht="13.5"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</row>
    <row r="155" spans="10:31" ht="13.5"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</row>
    <row r="156" spans="10:31" ht="13.5"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</row>
    <row r="157" spans="10:31" ht="13.5"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</row>
    <row r="158" spans="10:31" ht="13.5"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</row>
    <row r="159" spans="10:31" ht="13.5"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</row>
    <row r="160" spans="10:31" ht="13.5"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</row>
    <row r="161" spans="10:31" ht="13.5"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</row>
    <row r="162" spans="10:31" ht="13.5"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</row>
    <row r="163" spans="10:31" ht="13.5"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</row>
    <row r="164" spans="10:31" ht="13.5"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</row>
    <row r="165" spans="10:31" ht="13.5"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</row>
    <row r="166" spans="10:31" ht="13.5"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</row>
    <row r="167" spans="10:31" ht="13.5"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</row>
    <row r="168" spans="10:31" ht="13.5"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</row>
    <row r="169" spans="10:31" ht="13.5"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</row>
    <row r="170" spans="10:31" ht="13.5"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</row>
    <row r="171" spans="10:31" ht="13.5"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</row>
    <row r="172" spans="10:31" ht="13.5"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</row>
    <row r="173" spans="10:31" ht="13.5"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</row>
    <row r="174" spans="10:31" ht="13.5"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</row>
    <row r="175" spans="10:31" ht="13.5"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</row>
    <row r="176" spans="10:31" ht="13.5"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</row>
    <row r="177" spans="10:31" ht="13.5"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</row>
    <row r="178" spans="10:31" ht="13.5"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</row>
    <row r="179" spans="10:31" ht="13.5"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</row>
    <row r="180" spans="10:31" ht="13.5"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</row>
    <row r="181" spans="10:31" ht="13.5"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</row>
    <row r="182" spans="10:31" ht="13.5"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</row>
    <row r="183" spans="10:31" ht="13.5"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</row>
    <row r="184" spans="10:31" ht="13.5"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</row>
    <row r="185" spans="10:31" ht="13.5"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</row>
    <row r="186" spans="10:31" ht="13.5"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</row>
    <row r="187" spans="10:31" ht="13.5"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</row>
    <row r="188" spans="10:31" ht="13.5"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</row>
    <row r="189" spans="10:31" ht="13.5"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</row>
    <row r="190" spans="10:31" ht="13.5"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</row>
    <row r="191" spans="10:31" ht="13.5"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</row>
    <row r="192" spans="10:31" ht="13.5"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</row>
    <row r="193" spans="10:31" ht="13.5"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</row>
    <row r="194" spans="10:31" ht="13.5"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</row>
    <row r="195" spans="10:31" ht="13.5"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</row>
    <row r="196" spans="10:31" ht="13.5"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</row>
    <row r="197" spans="10:31" ht="13.5"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</row>
    <row r="198" spans="10:31" ht="13.5"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</row>
    <row r="199" spans="10:31" ht="13.5"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</row>
    <row r="200" spans="10:31" ht="13.5"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</row>
    <row r="201" spans="10:31" ht="13.5"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</row>
    <row r="202" spans="10:31" ht="13.5"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</row>
    <row r="203" spans="10:31" ht="13.5"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</row>
    <row r="204" spans="10:31" ht="13.5"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</row>
    <row r="205" spans="10:31" ht="13.5"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</row>
    <row r="206" spans="10:31" ht="13.5"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</row>
    <row r="207" spans="10:31" ht="13.5"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</row>
    <row r="208" spans="10:31" ht="13.5"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  <c r="AD208" s="87"/>
      <c r="AE208" s="87"/>
    </row>
    <row r="209" spans="10:31" ht="13.5"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  <c r="AD209" s="87"/>
      <c r="AE209" s="87"/>
    </row>
    <row r="210" spans="10:31" ht="13.5"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  <c r="AD210" s="87"/>
      <c r="AE210" s="87"/>
    </row>
    <row r="211" spans="10:31" ht="13.5"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  <c r="AD211" s="87"/>
      <c r="AE211" s="87"/>
    </row>
    <row r="212" spans="10:31" ht="13.5"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  <c r="AA212" s="87"/>
      <c r="AB212" s="87"/>
      <c r="AC212" s="87"/>
      <c r="AD212" s="87"/>
      <c r="AE212" s="87"/>
    </row>
    <row r="213" spans="10:31" ht="13.5"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  <c r="AB213" s="87"/>
      <c r="AC213" s="87"/>
      <c r="AD213" s="87"/>
      <c r="AE213" s="87"/>
    </row>
    <row r="214" spans="10:31" ht="13.5"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</row>
    <row r="215" spans="10:31" ht="13.5"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7"/>
      <c r="AB215" s="87"/>
      <c r="AC215" s="87"/>
      <c r="AD215" s="87"/>
      <c r="AE215" s="87"/>
    </row>
    <row r="216" spans="10:31" ht="13.5"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  <c r="AD216" s="87"/>
      <c r="AE216" s="87"/>
    </row>
    <row r="217" spans="10:31" ht="13.5"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87"/>
      <c r="AE217" s="87"/>
    </row>
    <row r="218" spans="10:31" ht="13.5"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</row>
    <row r="219" spans="10:31" ht="13.5"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  <c r="AA219" s="87"/>
      <c r="AB219" s="87"/>
      <c r="AC219" s="87"/>
      <c r="AD219" s="87"/>
      <c r="AE219" s="87"/>
    </row>
    <row r="220" spans="10:31" ht="13.5"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  <c r="AA220" s="87"/>
      <c r="AB220" s="87"/>
      <c r="AC220" s="87"/>
      <c r="AD220" s="87"/>
      <c r="AE220" s="87"/>
    </row>
    <row r="221" spans="10:31" ht="13.5"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  <c r="AA221" s="87"/>
      <c r="AB221" s="87"/>
      <c r="AC221" s="87"/>
      <c r="AD221" s="87"/>
      <c r="AE221" s="87"/>
    </row>
    <row r="222" spans="10:31" ht="13.5"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  <c r="AA222" s="87"/>
      <c r="AB222" s="87"/>
      <c r="AC222" s="87"/>
      <c r="AD222" s="87"/>
      <c r="AE222" s="87"/>
    </row>
    <row r="223" spans="10:31" ht="13.5"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  <c r="AA223" s="87"/>
      <c r="AB223" s="87"/>
      <c r="AC223" s="87"/>
      <c r="AD223" s="87"/>
      <c r="AE223" s="87"/>
    </row>
    <row r="224" spans="10:31" ht="13.5"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  <c r="AA224" s="87"/>
      <c r="AB224" s="87"/>
      <c r="AC224" s="87"/>
      <c r="AD224" s="87"/>
      <c r="AE224" s="87"/>
    </row>
    <row r="225" spans="10:31" ht="13.5"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  <c r="AA225" s="87"/>
      <c r="AB225" s="87"/>
      <c r="AC225" s="87"/>
      <c r="AD225" s="87"/>
      <c r="AE225" s="87"/>
    </row>
    <row r="226" spans="10:31" ht="13.5"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  <c r="AA226" s="87"/>
      <c r="AB226" s="87"/>
      <c r="AC226" s="87"/>
      <c r="AD226" s="87"/>
      <c r="AE226" s="87"/>
    </row>
    <row r="227" spans="10:31" ht="13.5"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  <c r="AA227" s="87"/>
      <c r="AB227" s="87"/>
      <c r="AC227" s="87"/>
      <c r="AD227" s="87"/>
      <c r="AE227" s="87"/>
    </row>
    <row r="228" spans="10:31" ht="13.5"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  <c r="AA228" s="87"/>
      <c r="AB228" s="87"/>
      <c r="AC228" s="87"/>
      <c r="AD228" s="87"/>
      <c r="AE228" s="87"/>
    </row>
    <row r="229" spans="10:31" ht="13.5"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  <c r="AA229" s="87"/>
      <c r="AB229" s="87"/>
      <c r="AC229" s="87"/>
      <c r="AD229" s="87"/>
      <c r="AE229" s="87"/>
    </row>
    <row r="230" spans="10:31" ht="13.5"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  <c r="AA230" s="87"/>
      <c r="AB230" s="87"/>
      <c r="AC230" s="87"/>
      <c r="AD230" s="87"/>
      <c r="AE230" s="87"/>
    </row>
    <row r="231" spans="10:31" ht="13.5"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  <c r="AA231" s="87"/>
      <c r="AB231" s="87"/>
      <c r="AC231" s="87"/>
      <c r="AD231" s="87"/>
      <c r="AE231" s="87"/>
    </row>
    <row r="232" spans="10:31" ht="13.5"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  <c r="AA232" s="87"/>
      <c r="AB232" s="87"/>
      <c r="AC232" s="87"/>
      <c r="AD232" s="87"/>
      <c r="AE232" s="87"/>
    </row>
    <row r="233" spans="10:31" ht="13.5"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  <c r="AA233" s="87"/>
      <c r="AB233" s="87"/>
      <c r="AC233" s="87"/>
      <c r="AD233" s="87"/>
      <c r="AE233" s="87"/>
    </row>
    <row r="234" spans="10:31" ht="13.5"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  <c r="AA234" s="87"/>
      <c r="AB234" s="87"/>
      <c r="AC234" s="87"/>
      <c r="AD234" s="87"/>
      <c r="AE234" s="87"/>
    </row>
    <row r="235" spans="10:31" ht="13.5"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  <c r="AA235" s="87"/>
      <c r="AB235" s="87"/>
      <c r="AC235" s="87"/>
      <c r="AD235" s="87"/>
      <c r="AE235" s="87"/>
    </row>
    <row r="236" spans="10:31" ht="13.5"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  <c r="AA236" s="87"/>
      <c r="AB236" s="87"/>
      <c r="AC236" s="87"/>
      <c r="AD236" s="87"/>
      <c r="AE236" s="87"/>
    </row>
    <row r="237" spans="10:31" ht="13.5"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  <c r="AA237" s="87"/>
      <c r="AB237" s="87"/>
      <c r="AC237" s="87"/>
      <c r="AD237" s="87"/>
      <c r="AE237" s="87"/>
    </row>
    <row r="238" spans="10:31" ht="13.5"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  <c r="AA238" s="87"/>
      <c r="AB238" s="87"/>
      <c r="AC238" s="87"/>
      <c r="AD238" s="87"/>
      <c r="AE238" s="87"/>
    </row>
    <row r="239" spans="10:31" ht="13.5"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  <c r="AA239" s="87"/>
      <c r="AB239" s="87"/>
      <c r="AC239" s="87"/>
      <c r="AD239" s="87"/>
      <c r="AE239" s="87"/>
    </row>
    <row r="240" spans="10:31" ht="13.5"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  <c r="AA240" s="87"/>
      <c r="AB240" s="87"/>
      <c r="AC240" s="87"/>
      <c r="AD240" s="87"/>
      <c r="AE240" s="87"/>
    </row>
    <row r="241" spans="10:31" ht="13.5"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  <c r="AA241" s="87"/>
      <c r="AB241" s="87"/>
      <c r="AC241" s="87"/>
      <c r="AD241" s="87"/>
      <c r="AE241" s="87"/>
    </row>
    <row r="242" spans="10:31" ht="13.5"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  <c r="AA242" s="87"/>
      <c r="AB242" s="87"/>
      <c r="AC242" s="87"/>
      <c r="AD242" s="87"/>
      <c r="AE242" s="87"/>
    </row>
    <row r="243" spans="10:31" ht="13.5"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  <c r="AA243" s="87"/>
      <c r="AB243" s="87"/>
      <c r="AC243" s="87"/>
      <c r="AD243" s="87"/>
      <c r="AE243" s="87"/>
    </row>
    <row r="244" spans="10:31" ht="13.5"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  <c r="AA244" s="87"/>
      <c r="AB244" s="87"/>
      <c r="AC244" s="87"/>
      <c r="AD244" s="87"/>
      <c r="AE244" s="87"/>
    </row>
    <row r="245" spans="10:31" ht="13.5"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  <c r="AA245" s="87"/>
      <c r="AB245" s="87"/>
      <c r="AC245" s="87"/>
      <c r="AD245" s="87"/>
      <c r="AE245" s="87"/>
    </row>
    <row r="246" spans="10:31" ht="13.5"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  <c r="AA246" s="87"/>
      <c r="AB246" s="87"/>
      <c r="AC246" s="87"/>
      <c r="AD246" s="87"/>
      <c r="AE246" s="87"/>
    </row>
    <row r="247" spans="10:31" ht="13.5"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87"/>
      <c r="AB247" s="87"/>
      <c r="AC247" s="87"/>
      <c r="AD247" s="87"/>
      <c r="AE247" s="87"/>
    </row>
    <row r="248" spans="10:31" ht="13.5"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  <c r="AA248" s="87"/>
      <c r="AB248" s="87"/>
      <c r="AC248" s="87"/>
      <c r="AD248" s="87"/>
      <c r="AE248" s="87"/>
    </row>
    <row r="249" spans="10:31" ht="13.5"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  <c r="AA249" s="87"/>
      <c r="AB249" s="87"/>
      <c r="AC249" s="87"/>
      <c r="AD249" s="87"/>
      <c r="AE249" s="87"/>
    </row>
    <row r="250" spans="10:31" ht="13.5"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  <c r="AA250" s="87"/>
      <c r="AB250" s="87"/>
      <c r="AC250" s="87"/>
      <c r="AD250" s="87"/>
      <c r="AE250" s="87"/>
    </row>
    <row r="251" spans="10:31" ht="13.5"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  <c r="AA251" s="87"/>
      <c r="AB251" s="87"/>
      <c r="AC251" s="87"/>
      <c r="AD251" s="87"/>
      <c r="AE251" s="87"/>
    </row>
    <row r="252" spans="10:31" ht="13.5"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7"/>
      <c r="Y252" s="87"/>
      <c r="Z252" s="87"/>
      <c r="AA252" s="87"/>
      <c r="AB252" s="87"/>
      <c r="AC252" s="87"/>
      <c r="AD252" s="87"/>
      <c r="AE252" s="87"/>
    </row>
    <row r="253" spans="10:31" ht="13.5">
      <c r="J253" s="87"/>
      <c r="K253" s="87"/>
      <c r="L253" s="87"/>
      <c r="M253" s="87"/>
      <c r="N253" s="87"/>
      <c r="O253" s="87"/>
      <c r="P253" s="87"/>
      <c r="Q253" s="87"/>
      <c r="R253" s="87"/>
      <c r="S253" s="87"/>
      <c r="T253" s="87"/>
      <c r="U253" s="87"/>
      <c r="V253" s="87"/>
      <c r="W253" s="87"/>
      <c r="X253" s="87"/>
      <c r="Y253" s="87"/>
      <c r="Z253" s="87"/>
      <c r="AA253" s="87"/>
      <c r="AB253" s="87"/>
      <c r="AC253" s="87"/>
      <c r="AD253" s="87"/>
      <c r="AE253" s="87"/>
    </row>
    <row r="254" spans="10:31" ht="13.5">
      <c r="J254" s="87"/>
      <c r="K254" s="87"/>
      <c r="L254" s="87"/>
      <c r="M254" s="87"/>
      <c r="N254" s="87"/>
      <c r="O254" s="87"/>
      <c r="P254" s="87"/>
      <c r="Q254" s="87"/>
      <c r="R254" s="87"/>
      <c r="S254" s="87"/>
      <c r="T254" s="87"/>
      <c r="U254" s="87"/>
      <c r="V254" s="87"/>
      <c r="W254" s="87"/>
      <c r="X254" s="87"/>
      <c r="Y254" s="87"/>
      <c r="Z254" s="87"/>
      <c r="AA254" s="87"/>
      <c r="AB254" s="87"/>
      <c r="AC254" s="87"/>
      <c r="AD254" s="87"/>
      <c r="AE254" s="87"/>
    </row>
    <row r="255" spans="10:31" ht="13.5">
      <c r="J255" s="87"/>
      <c r="K255" s="87"/>
      <c r="L255" s="87"/>
      <c r="M255" s="87"/>
      <c r="N255" s="87"/>
      <c r="O255" s="87"/>
      <c r="P255" s="87"/>
      <c r="Q255" s="87"/>
      <c r="R255" s="87"/>
      <c r="S255" s="87"/>
      <c r="T255" s="87"/>
      <c r="U255" s="87"/>
      <c r="V255" s="87"/>
      <c r="W255" s="87"/>
      <c r="X255" s="87"/>
      <c r="Y255" s="87"/>
      <c r="Z255" s="87"/>
      <c r="AA255" s="87"/>
      <c r="AB255" s="87"/>
      <c r="AC255" s="87"/>
      <c r="AD255" s="87"/>
      <c r="AE255" s="87"/>
    </row>
    <row r="256" spans="10:31" ht="13.5">
      <c r="J256" s="87"/>
      <c r="K256" s="87"/>
      <c r="L256" s="87"/>
      <c r="M256" s="87"/>
      <c r="N256" s="87"/>
      <c r="O256" s="87"/>
      <c r="P256" s="87"/>
      <c r="Q256" s="87"/>
      <c r="R256" s="87"/>
      <c r="S256" s="87"/>
      <c r="T256" s="87"/>
      <c r="U256" s="87"/>
      <c r="V256" s="87"/>
      <c r="W256" s="87"/>
      <c r="X256" s="87"/>
      <c r="Y256" s="87"/>
      <c r="Z256" s="87"/>
      <c r="AA256" s="87"/>
      <c r="AB256" s="87"/>
      <c r="AC256" s="87"/>
      <c r="AD256" s="87"/>
      <c r="AE256" s="87"/>
    </row>
    <row r="257" spans="10:31" ht="13.5">
      <c r="J257" s="87"/>
      <c r="K257" s="87"/>
      <c r="L257" s="87"/>
      <c r="M257" s="87"/>
      <c r="N257" s="87"/>
      <c r="O257" s="87"/>
      <c r="P257" s="87"/>
      <c r="Q257" s="87"/>
      <c r="R257" s="87"/>
      <c r="S257" s="87"/>
      <c r="T257" s="87"/>
      <c r="U257" s="87"/>
      <c r="V257" s="87"/>
      <c r="W257" s="87"/>
      <c r="X257" s="87"/>
      <c r="Y257" s="87"/>
      <c r="Z257" s="87"/>
      <c r="AA257" s="87"/>
      <c r="AB257" s="87"/>
      <c r="AC257" s="87"/>
      <c r="AD257" s="87"/>
      <c r="AE257" s="87"/>
    </row>
    <row r="258" spans="10:31" ht="13.5">
      <c r="J258" s="87"/>
      <c r="K258" s="87"/>
      <c r="L258" s="87"/>
      <c r="M258" s="87"/>
      <c r="N258" s="87"/>
      <c r="O258" s="87"/>
      <c r="P258" s="87"/>
      <c r="Q258" s="87"/>
      <c r="R258" s="87"/>
      <c r="S258" s="87"/>
      <c r="T258" s="87"/>
      <c r="U258" s="87"/>
      <c r="V258" s="87"/>
      <c r="W258" s="87"/>
      <c r="X258" s="87"/>
      <c r="Y258" s="87"/>
      <c r="Z258" s="87"/>
      <c r="AA258" s="87"/>
      <c r="AB258" s="87"/>
      <c r="AC258" s="87"/>
      <c r="AD258" s="87"/>
      <c r="AE258" s="87"/>
    </row>
    <row r="259" spans="10:31" ht="13.5"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7"/>
      <c r="V259" s="87"/>
      <c r="W259" s="87"/>
      <c r="X259" s="87"/>
      <c r="Y259" s="87"/>
      <c r="Z259" s="87"/>
      <c r="AA259" s="87"/>
      <c r="AB259" s="87"/>
      <c r="AC259" s="87"/>
      <c r="AD259" s="87"/>
      <c r="AE259" s="87"/>
    </row>
    <row r="260" spans="10:31" ht="13.5"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7"/>
      <c r="V260" s="87"/>
      <c r="W260" s="87"/>
      <c r="X260" s="87"/>
      <c r="Y260" s="87"/>
      <c r="Z260" s="87"/>
      <c r="AA260" s="87"/>
      <c r="AB260" s="87"/>
      <c r="AC260" s="87"/>
      <c r="AD260" s="87"/>
      <c r="AE260" s="87"/>
    </row>
    <row r="261" spans="10:31" ht="13.5">
      <c r="J261" s="87"/>
      <c r="K261" s="87"/>
      <c r="L261" s="87"/>
      <c r="M261" s="87"/>
      <c r="N261" s="87"/>
      <c r="O261" s="87"/>
      <c r="P261" s="87"/>
      <c r="Q261" s="87"/>
      <c r="R261" s="87"/>
      <c r="S261" s="87"/>
      <c r="T261" s="87"/>
      <c r="U261" s="87"/>
      <c r="V261" s="87"/>
      <c r="W261" s="87"/>
      <c r="X261" s="87"/>
      <c r="Y261" s="87"/>
      <c r="Z261" s="87"/>
      <c r="AA261" s="87"/>
      <c r="AB261" s="87"/>
      <c r="AC261" s="87"/>
      <c r="AD261" s="87"/>
      <c r="AE261" s="87"/>
    </row>
    <row r="262" spans="10:31" ht="13.5">
      <c r="J262" s="87"/>
      <c r="K262" s="87"/>
      <c r="L262" s="87"/>
      <c r="M262" s="87"/>
      <c r="N262" s="87"/>
      <c r="O262" s="87"/>
      <c r="P262" s="87"/>
      <c r="Q262" s="87"/>
      <c r="R262" s="87"/>
      <c r="S262" s="87"/>
      <c r="T262" s="87"/>
      <c r="U262" s="87"/>
      <c r="V262" s="87"/>
      <c r="W262" s="87"/>
      <c r="X262" s="87"/>
      <c r="Y262" s="87"/>
      <c r="Z262" s="87"/>
      <c r="AA262" s="87"/>
      <c r="AB262" s="87"/>
      <c r="AC262" s="87"/>
      <c r="AD262" s="87"/>
      <c r="AE262" s="87"/>
    </row>
    <row r="263" spans="10:31" ht="13.5">
      <c r="J263" s="87"/>
      <c r="K263" s="87"/>
      <c r="L263" s="87"/>
      <c r="M263" s="87"/>
      <c r="N263" s="87"/>
      <c r="O263" s="87"/>
      <c r="P263" s="87"/>
      <c r="Q263" s="87"/>
      <c r="R263" s="87"/>
      <c r="S263" s="87"/>
      <c r="T263" s="87"/>
      <c r="U263" s="87"/>
      <c r="V263" s="87"/>
      <c r="W263" s="87"/>
      <c r="X263" s="87"/>
      <c r="Y263" s="87"/>
      <c r="Z263" s="87"/>
      <c r="AA263" s="87"/>
      <c r="AB263" s="87"/>
      <c r="AC263" s="87"/>
      <c r="AD263" s="87"/>
      <c r="AE263" s="87"/>
    </row>
    <row r="264" spans="10:31" ht="13.5">
      <c r="J264" s="87"/>
      <c r="K264" s="87"/>
      <c r="L264" s="87"/>
      <c r="M264" s="87"/>
      <c r="N264" s="87"/>
      <c r="O264" s="87"/>
      <c r="P264" s="87"/>
      <c r="Q264" s="87"/>
      <c r="R264" s="87"/>
      <c r="S264" s="87"/>
      <c r="T264" s="87"/>
      <c r="U264" s="87"/>
      <c r="V264" s="87"/>
      <c r="W264" s="87"/>
      <c r="X264" s="87"/>
      <c r="Y264" s="87"/>
      <c r="Z264" s="87"/>
      <c r="AA264" s="87"/>
      <c r="AB264" s="87"/>
      <c r="AC264" s="87"/>
      <c r="AD264" s="87"/>
      <c r="AE264" s="87"/>
    </row>
    <row r="265" spans="10:31" ht="13.5">
      <c r="J265" s="87"/>
      <c r="K265" s="87"/>
      <c r="L265" s="87"/>
      <c r="M265" s="87"/>
      <c r="N265" s="87"/>
      <c r="O265" s="87"/>
      <c r="P265" s="87"/>
      <c r="Q265" s="87"/>
      <c r="R265" s="87"/>
      <c r="S265" s="87"/>
      <c r="T265" s="87"/>
      <c r="U265" s="87"/>
      <c r="V265" s="87"/>
      <c r="W265" s="87"/>
      <c r="X265" s="87"/>
      <c r="Y265" s="87"/>
      <c r="Z265" s="87"/>
      <c r="AA265" s="87"/>
      <c r="AB265" s="87"/>
      <c r="AC265" s="87"/>
      <c r="AD265" s="87"/>
      <c r="AE265" s="87"/>
    </row>
    <row r="266" spans="10:31" ht="13.5">
      <c r="J266" s="87"/>
      <c r="K266" s="87"/>
      <c r="L266" s="87"/>
      <c r="M266" s="87"/>
      <c r="N266" s="87"/>
      <c r="O266" s="87"/>
      <c r="P266" s="87"/>
      <c r="Q266" s="87"/>
      <c r="R266" s="87"/>
      <c r="S266" s="87"/>
      <c r="T266" s="87"/>
      <c r="U266" s="87"/>
      <c r="V266" s="87"/>
      <c r="W266" s="87"/>
      <c r="X266" s="87"/>
      <c r="Y266" s="87"/>
      <c r="Z266" s="87"/>
      <c r="AA266" s="87"/>
      <c r="AB266" s="87"/>
      <c r="AC266" s="87"/>
      <c r="AD266" s="87"/>
      <c r="AE266" s="87"/>
    </row>
    <row r="267" spans="10:31" ht="13.5">
      <c r="J267" s="87"/>
      <c r="K267" s="87"/>
      <c r="L267" s="87"/>
      <c r="M267" s="87"/>
      <c r="N267" s="87"/>
      <c r="O267" s="87"/>
      <c r="P267" s="87"/>
      <c r="Q267" s="87"/>
      <c r="R267" s="87"/>
      <c r="S267" s="87"/>
      <c r="T267" s="87"/>
      <c r="U267" s="87"/>
      <c r="V267" s="87"/>
      <c r="W267" s="87"/>
      <c r="X267" s="87"/>
      <c r="Y267" s="87"/>
      <c r="Z267" s="87"/>
      <c r="AA267" s="87"/>
      <c r="AB267" s="87"/>
      <c r="AC267" s="87"/>
      <c r="AD267" s="87"/>
      <c r="AE267" s="87"/>
    </row>
    <row r="268" spans="10:31" ht="13.5">
      <c r="J268" s="87"/>
      <c r="K268" s="87"/>
      <c r="L268" s="87"/>
      <c r="M268" s="87"/>
      <c r="N268" s="87"/>
      <c r="O268" s="87"/>
      <c r="P268" s="87"/>
      <c r="Q268" s="87"/>
      <c r="R268" s="87"/>
      <c r="S268" s="87"/>
      <c r="T268" s="87"/>
      <c r="U268" s="87"/>
      <c r="V268" s="87"/>
      <c r="W268" s="87"/>
      <c r="X268" s="87"/>
      <c r="Y268" s="87"/>
      <c r="Z268" s="87"/>
      <c r="AA268" s="87"/>
      <c r="AB268" s="87"/>
      <c r="AC268" s="87"/>
      <c r="AD268" s="87"/>
      <c r="AE268" s="87"/>
    </row>
    <row r="269" spans="10:31" ht="13.5">
      <c r="J269" s="87"/>
      <c r="K269" s="87"/>
      <c r="L269" s="87"/>
      <c r="M269" s="87"/>
      <c r="N269" s="87"/>
      <c r="O269" s="87"/>
      <c r="P269" s="87"/>
      <c r="Q269" s="87"/>
      <c r="R269" s="87"/>
      <c r="S269" s="87"/>
      <c r="T269" s="87"/>
      <c r="U269" s="87"/>
      <c r="V269" s="87"/>
      <c r="W269" s="87"/>
      <c r="X269" s="87"/>
      <c r="Y269" s="87"/>
      <c r="Z269" s="87"/>
      <c r="AA269" s="87"/>
      <c r="AB269" s="87"/>
      <c r="AC269" s="87"/>
      <c r="AD269" s="87"/>
      <c r="AE269" s="87"/>
    </row>
    <row r="270" spans="10:31" ht="13.5">
      <c r="J270" s="87"/>
      <c r="K270" s="87"/>
      <c r="L270" s="87"/>
      <c r="M270" s="87"/>
      <c r="N270" s="87"/>
      <c r="O270" s="87"/>
      <c r="P270" s="87"/>
      <c r="Q270" s="87"/>
      <c r="R270" s="87"/>
      <c r="S270" s="87"/>
      <c r="T270" s="87"/>
      <c r="U270" s="87"/>
      <c r="V270" s="87"/>
      <c r="W270" s="87"/>
      <c r="X270" s="87"/>
      <c r="Y270" s="87"/>
      <c r="Z270" s="87"/>
      <c r="AA270" s="87"/>
      <c r="AB270" s="87"/>
      <c r="AC270" s="87"/>
      <c r="AD270" s="87"/>
      <c r="AE270" s="87"/>
    </row>
    <row r="271" spans="10:31" ht="13.5"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  <c r="Y271" s="87"/>
      <c r="Z271" s="87"/>
      <c r="AA271" s="87"/>
      <c r="AB271" s="87"/>
      <c r="AC271" s="87"/>
      <c r="AD271" s="87"/>
      <c r="AE271" s="87"/>
    </row>
    <row r="272" spans="10:31" ht="13.5"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  <c r="Z272" s="87"/>
      <c r="AA272" s="87"/>
      <c r="AB272" s="87"/>
      <c r="AC272" s="87"/>
      <c r="AD272" s="87"/>
      <c r="AE272" s="87"/>
    </row>
    <row r="273" spans="10:31" ht="13.5">
      <c r="J273" s="87"/>
      <c r="K273" s="87"/>
      <c r="L273" s="87"/>
      <c r="M273" s="87"/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87"/>
      <c r="Y273" s="87"/>
      <c r="Z273" s="87"/>
      <c r="AA273" s="87"/>
      <c r="AB273" s="87"/>
      <c r="AC273" s="87"/>
      <c r="AD273" s="87"/>
      <c r="AE273" s="87"/>
    </row>
    <row r="274" spans="10:31" ht="13.5">
      <c r="J274" s="87"/>
      <c r="K274" s="87"/>
      <c r="L274" s="87"/>
      <c r="M274" s="87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87"/>
      <c r="Y274" s="87"/>
      <c r="Z274" s="87"/>
      <c r="AA274" s="87"/>
      <c r="AB274" s="87"/>
      <c r="AC274" s="87"/>
      <c r="AD274" s="87"/>
      <c r="AE274" s="87"/>
    </row>
    <row r="275" spans="10:31" ht="13.5">
      <c r="J275" s="87"/>
      <c r="K275" s="87"/>
      <c r="L275" s="87"/>
      <c r="M275" s="87"/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87"/>
      <c r="Y275" s="87"/>
      <c r="Z275" s="87"/>
      <c r="AA275" s="87"/>
      <c r="AB275" s="87"/>
      <c r="AC275" s="87"/>
      <c r="AD275" s="87"/>
      <c r="AE275" s="87"/>
    </row>
    <row r="276" spans="10:31" ht="13.5">
      <c r="J276" s="87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  <c r="Y276" s="87"/>
      <c r="Z276" s="87"/>
      <c r="AA276" s="87"/>
      <c r="AB276" s="87"/>
      <c r="AC276" s="87"/>
      <c r="AD276" s="87"/>
      <c r="AE276" s="87"/>
    </row>
    <row r="277" spans="10:31" ht="13.5">
      <c r="J277" s="87"/>
      <c r="K277" s="87"/>
      <c r="L277" s="87"/>
      <c r="M277" s="87"/>
      <c r="N277" s="87"/>
      <c r="O277" s="87"/>
      <c r="P277" s="87"/>
      <c r="Q277" s="87"/>
      <c r="R277" s="87"/>
      <c r="S277" s="87"/>
      <c r="T277" s="87"/>
      <c r="U277" s="87"/>
      <c r="V277" s="87"/>
      <c r="W277" s="87"/>
      <c r="X277" s="87"/>
      <c r="Y277" s="87"/>
      <c r="Z277" s="87"/>
      <c r="AA277" s="87"/>
      <c r="AB277" s="87"/>
      <c r="AC277" s="87"/>
      <c r="AD277" s="87"/>
      <c r="AE277" s="87"/>
    </row>
    <row r="278" spans="10:31" ht="13.5"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7"/>
      <c r="Y278" s="87"/>
      <c r="Z278" s="87"/>
      <c r="AA278" s="87"/>
      <c r="AB278" s="87"/>
      <c r="AC278" s="87"/>
      <c r="AD278" s="87"/>
      <c r="AE278" s="87"/>
    </row>
    <row r="279" spans="10:31" ht="13.5">
      <c r="J279" s="87"/>
      <c r="K279" s="87"/>
      <c r="L279" s="87"/>
      <c r="M279" s="87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87"/>
      <c r="Y279" s="87"/>
      <c r="Z279" s="87"/>
      <c r="AA279" s="87"/>
      <c r="AB279" s="87"/>
      <c r="AC279" s="87"/>
      <c r="AD279" s="87"/>
      <c r="AE279" s="87"/>
    </row>
    <row r="280" spans="10:31" ht="13.5">
      <c r="J280" s="87"/>
      <c r="K280" s="87"/>
      <c r="L280" s="87"/>
      <c r="M280" s="87"/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87"/>
      <c r="Y280" s="87"/>
      <c r="Z280" s="87"/>
      <c r="AA280" s="87"/>
      <c r="AB280" s="87"/>
      <c r="AC280" s="87"/>
      <c r="AD280" s="87"/>
      <c r="AE280" s="87"/>
    </row>
    <row r="281" spans="10:31" ht="13.5">
      <c r="J281" s="87"/>
      <c r="K281" s="87"/>
      <c r="L281" s="87"/>
      <c r="M281" s="87"/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87"/>
      <c r="Y281" s="87"/>
      <c r="Z281" s="87"/>
      <c r="AA281" s="87"/>
      <c r="AB281" s="87"/>
      <c r="AC281" s="87"/>
      <c r="AD281" s="87"/>
      <c r="AE281" s="87"/>
    </row>
    <row r="282" spans="10:31" ht="13.5">
      <c r="J282" s="87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87"/>
      <c r="Y282" s="87"/>
      <c r="Z282" s="87"/>
      <c r="AA282" s="87"/>
      <c r="AB282" s="87"/>
      <c r="AC282" s="87"/>
      <c r="AD282" s="87"/>
      <c r="AE282" s="87"/>
    </row>
    <row r="283" spans="10:31" ht="13.5">
      <c r="J283" s="87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7"/>
      <c r="V283" s="87"/>
      <c r="W283" s="87"/>
      <c r="X283" s="87"/>
      <c r="Y283" s="87"/>
      <c r="Z283" s="87"/>
      <c r="AA283" s="87"/>
      <c r="AB283" s="87"/>
      <c r="AC283" s="87"/>
      <c r="AD283" s="87"/>
      <c r="AE283" s="87"/>
    </row>
    <row r="284" spans="10:31" ht="13.5"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87"/>
      <c r="Y284" s="87"/>
      <c r="Z284" s="87"/>
      <c r="AA284" s="87"/>
      <c r="AB284" s="87"/>
      <c r="AC284" s="87"/>
      <c r="AD284" s="87"/>
      <c r="AE284" s="87"/>
    </row>
  </sheetData>
  <mergeCells count="6">
    <mergeCell ref="E53:F53"/>
    <mergeCell ref="H53:I53"/>
    <mergeCell ref="A1:J1"/>
    <mergeCell ref="E49:F49"/>
    <mergeCell ref="H49:I49"/>
    <mergeCell ref="E48:F48"/>
  </mergeCells>
  <printOptions horizontalCentered="1" verticalCentered="1"/>
  <pageMargins left="0" right="0" top="0.75" bottom="0" header="0.25" footer="0.2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74"/>
  <sheetViews>
    <sheetView showGridLines="0" tabSelected="1" workbookViewId="0" topLeftCell="A32">
      <selection activeCell="A32" sqref="A32"/>
    </sheetView>
  </sheetViews>
  <sheetFormatPr defaultColWidth="8.88671875" defaultRowHeight="15.75"/>
  <cols>
    <col min="1" max="1" width="3.4453125" style="141" customWidth="1"/>
    <col min="2" max="2" width="3.88671875" style="141" customWidth="1"/>
    <col min="3" max="3" width="18.88671875" style="141" customWidth="1"/>
    <col min="4" max="4" width="7.21484375" style="141" customWidth="1"/>
    <col min="5" max="5" width="9.3359375" style="141" customWidth="1"/>
    <col min="6" max="6" width="4.21484375" style="141" customWidth="1"/>
    <col min="7" max="8" width="9.3359375" style="141" hidden="1" customWidth="1"/>
    <col min="9" max="9" width="4.21484375" style="141" hidden="1" customWidth="1"/>
    <col min="10" max="10" width="9.5546875" style="141" customWidth="1"/>
    <col min="11" max="11" width="0.671875" style="141" customWidth="1"/>
    <col min="12" max="12" width="8.77734375" style="141" customWidth="1"/>
    <col min="13" max="13" width="8.77734375" style="141" hidden="1" customWidth="1"/>
    <col min="14" max="16384" width="7.21484375" style="141" customWidth="1"/>
  </cols>
  <sheetData>
    <row r="1" spans="1:15" ht="12.75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</row>
    <row r="2" spans="1:15" s="177" customFormat="1" ht="15">
      <c r="A2" s="172" t="s">
        <v>71</v>
      </c>
      <c r="B2" s="173"/>
      <c r="C2" s="173"/>
      <c r="D2" s="173"/>
      <c r="E2" s="173"/>
      <c r="F2" s="173"/>
      <c r="G2" s="173"/>
      <c r="H2" s="173"/>
      <c r="I2" s="173"/>
      <c r="J2" s="174"/>
      <c r="K2" s="175"/>
      <c r="L2" s="176"/>
      <c r="M2" s="176"/>
      <c r="N2" s="176"/>
      <c r="O2" s="176"/>
    </row>
    <row r="3" spans="1:15" ht="12.75">
      <c r="A3" s="143"/>
      <c r="B3" s="144"/>
      <c r="C3" s="144"/>
      <c r="D3" s="144"/>
      <c r="E3" s="144"/>
      <c r="F3" s="144"/>
      <c r="G3" s="144"/>
      <c r="H3" s="144"/>
      <c r="I3" s="144"/>
      <c r="J3" s="145"/>
      <c r="K3" s="142"/>
      <c r="L3" s="140"/>
      <c r="M3" s="140"/>
      <c r="N3" s="140"/>
      <c r="O3" s="140"/>
    </row>
    <row r="4" spans="1:15" ht="12.75">
      <c r="A4" s="143"/>
      <c r="B4" s="144"/>
      <c r="C4" s="144"/>
      <c r="D4" s="144"/>
      <c r="E4" s="144"/>
      <c r="F4" s="144"/>
      <c r="G4" s="144"/>
      <c r="H4" s="144"/>
      <c r="I4" s="144"/>
      <c r="J4" s="145"/>
      <c r="K4" s="142"/>
      <c r="L4" s="140"/>
      <c r="M4" s="140"/>
      <c r="N4" s="140"/>
      <c r="O4" s="140"/>
    </row>
    <row r="5" spans="1:15" ht="12.75">
      <c r="A5" s="143"/>
      <c r="B5" s="144"/>
      <c r="C5" s="144"/>
      <c r="D5" s="144"/>
      <c r="E5" s="144"/>
      <c r="F5" s="144"/>
      <c r="G5" s="144"/>
      <c r="H5" s="144"/>
      <c r="I5" s="144"/>
      <c r="J5" s="145"/>
      <c r="K5" s="142"/>
      <c r="L5" s="140"/>
      <c r="M5" s="140"/>
      <c r="N5" s="140"/>
      <c r="O5" s="140"/>
    </row>
    <row r="6" spans="1:15" ht="12.75">
      <c r="A6" s="143"/>
      <c r="B6" s="144"/>
      <c r="C6" s="144"/>
      <c r="D6" s="144"/>
      <c r="E6" s="144"/>
      <c r="F6" s="144"/>
      <c r="G6" s="144"/>
      <c r="H6" s="144"/>
      <c r="I6" s="144"/>
      <c r="J6" s="145"/>
      <c r="K6" s="142"/>
      <c r="L6" s="140"/>
      <c r="M6" s="140"/>
      <c r="N6" s="140"/>
      <c r="O6" s="140"/>
    </row>
    <row r="7" spans="1:14" ht="12.75">
      <c r="A7" s="143"/>
      <c r="B7" s="144"/>
      <c r="C7" s="144"/>
      <c r="D7" s="144"/>
      <c r="E7" s="144"/>
      <c r="F7" s="144"/>
      <c r="G7" s="144"/>
      <c r="H7" s="144"/>
      <c r="I7" s="144"/>
      <c r="J7" s="145"/>
      <c r="K7" s="142"/>
      <c r="L7" s="140"/>
      <c r="M7" s="140"/>
      <c r="N7" s="140"/>
    </row>
    <row r="8" spans="1:15" ht="12.75">
      <c r="A8" s="143"/>
      <c r="B8" s="144"/>
      <c r="C8" s="144"/>
      <c r="D8" s="144"/>
      <c r="E8" s="144"/>
      <c r="F8" s="144"/>
      <c r="G8" s="144"/>
      <c r="H8" s="144"/>
      <c r="I8" s="144"/>
      <c r="J8" s="145"/>
      <c r="K8" s="142"/>
      <c r="L8" s="140"/>
      <c r="M8" s="140"/>
      <c r="N8" s="140"/>
      <c r="O8" s="140"/>
    </row>
    <row r="9" spans="1:15" s="179" customFormat="1" ht="13.5">
      <c r="A9" s="178" t="s">
        <v>72</v>
      </c>
      <c r="B9" s="142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</row>
    <row r="10" spans="1:15" ht="12.75">
      <c r="A10" s="140"/>
      <c r="B10" s="140"/>
      <c r="C10" s="140"/>
      <c r="D10" s="140"/>
      <c r="E10" s="148" t="s">
        <v>73</v>
      </c>
      <c r="F10" s="146"/>
      <c r="G10" s="148" t="s">
        <v>74</v>
      </c>
      <c r="H10" s="148" t="s">
        <v>73</v>
      </c>
      <c r="I10" s="148"/>
      <c r="J10" s="148" t="s">
        <v>74</v>
      </c>
      <c r="K10" s="142"/>
      <c r="L10" s="140"/>
      <c r="M10" s="140"/>
      <c r="N10" s="140"/>
      <c r="O10" s="140"/>
    </row>
    <row r="11" spans="1:15" ht="12.75">
      <c r="A11" s="140"/>
      <c r="B11" s="140"/>
      <c r="C11" s="140"/>
      <c r="D11" s="140"/>
      <c r="E11" s="148" t="s">
        <v>75</v>
      </c>
      <c r="F11" s="146"/>
      <c r="G11" s="148" t="s">
        <v>75</v>
      </c>
      <c r="H11" s="148" t="s">
        <v>75</v>
      </c>
      <c r="I11" s="148"/>
      <c r="J11" s="148" t="s">
        <v>75</v>
      </c>
      <c r="K11" s="142"/>
      <c r="L11" s="140"/>
      <c r="M11" s="140"/>
      <c r="N11" s="140"/>
      <c r="O11" s="140"/>
    </row>
    <row r="12" spans="1:15" ht="12.75">
      <c r="A12" s="140"/>
      <c r="B12" s="140"/>
      <c r="C12" s="140"/>
      <c r="D12" s="140"/>
      <c r="E12" s="148" t="s">
        <v>76</v>
      </c>
      <c r="F12" s="146"/>
      <c r="G12" s="148" t="s">
        <v>76</v>
      </c>
      <c r="H12" s="148" t="s">
        <v>76</v>
      </c>
      <c r="I12" s="148"/>
      <c r="J12" s="148" t="s">
        <v>77</v>
      </c>
      <c r="K12" s="142"/>
      <c r="L12" s="140"/>
      <c r="M12" s="140"/>
      <c r="N12" s="140"/>
      <c r="O12" s="140"/>
    </row>
    <row r="13" spans="1:15" ht="12.75">
      <c r="A13" s="140"/>
      <c r="B13" s="140"/>
      <c r="C13" s="140"/>
      <c r="D13" s="140"/>
      <c r="E13" s="148" t="s">
        <v>78</v>
      </c>
      <c r="F13" s="146"/>
      <c r="G13" s="148" t="s">
        <v>147</v>
      </c>
      <c r="H13" s="148" t="s">
        <v>78</v>
      </c>
      <c r="I13" s="148"/>
      <c r="J13" s="148" t="s">
        <v>79</v>
      </c>
      <c r="K13" s="142"/>
      <c r="L13" s="140"/>
      <c r="M13" s="140"/>
      <c r="N13" s="140"/>
      <c r="O13" s="140"/>
    </row>
    <row r="14" spans="1:15" ht="12.75">
      <c r="A14" s="140"/>
      <c r="B14" s="140"/>
      <c r="C14" s="140"/>
      <c r="D14" s="140"/>
      <c r="E14" s="148" t="s">
        <v>80</v>
      </c>
      <c r="F14" s="146"/>
      <c r="G14" s="148" t="s">
        <v>80</v>
      </c>
      <c r="H14" s="148" t="s">
        <v>80</v>
      </c>
      <c r="I14" s="148"/>
      <c r="J14" s="148" t="s">
        <v>81</v>
      </c>
      <c r="K14" s="142"/>
      <c r="L14" s="140"/>
      <c r="M14" s="140"/>
      <c r="N14" s="140"/>
      <c r="O14" s="140"/>
    </row>
    <row r="15" spans="1:15" ht="12.75">
      <c r="A15" s="140"/>
      <c r="B15" s="140"/>
      <c r="C15" s="140"/>
      <c r="D15" s="140" t="s">
        <v>56</v>
      </c>
      <c r="E15" s="149" t="s">
        <v>118</v>
      </c>
      <c r="F15" s="146"/>
      <c r="G15" s="149" t="s">
        <v>148</v>
      </c>
      <c r="H15" s="149" t="s">
        <v>15</v>
      </c>
      <c r="I15" s="149"/>
      <c r="J15" s="149" t="s">
        <v>82</v>
      </c>
      <c r="K15" s="142"/>
      <c r="L15" s="140"/>
      <c r="M15" s="140"/>
      <c r="N15" s="140"/>
      <c r="O15" s="140"/>
    </row>
    <row r="16" spans="1:15" ht="12.75">
      <c r="A16" s="150"/>
      <c r="B16" s="140"/>
      <c r="C16" s="140"/>
      <c r="D16" s="140"/>
      <c r="E16" s="148" t="s">
        <v>17</v>
      </c>
      <c r="F16" s="146"/>
      <c r="G16" s="148" t="s">
        <v>17</v>
      </c>
      <c r="H16" s="148" t="s">
        <v>17</v>
      </c>
      <c r="I16" s="148"/>
      <c r="J16" s="148" t="s">
        <v>17</v>
      </c>
      <c r="K16" s="142"/>
      <c r="L16" s="151"/>
      <c r="M16" s="140"/>
      <c r="N16" s="140"/>
      <c r="O16" s="140"/>
    </row>
    <row r="17" spans="1:15" ht="8.25" customHeight="1">
      <c r="A17" s="150"/>
      <c r="B17" s="140"/>
      <c r="C17" s="140"/>
      <c r="D17" s="140"/>
      <c r="E17" s="140"/>
      <c r="F17" s="140"/>
      <c r="G17" s="140"/>
      <c r="H17" s="140"/>
      <c r="I17" s="140"/>
      <c r="J17" s="140"/>
      <c r="K17" s="147"/>
      <c r="L17" s="140"/>
      <c r="M17" s="140"/>
      <c r="N17" s="140"/>
      <c r="O17" s="140"/>
    </row>
    <row r="18" spans="1:15" ht="14.25" customHeight="1">
      <c r="A18" s="150">
        <v>1</v>
      </c>
      <c r="B18" s="153" t="s">
        <v>154</v>
      </c>
      <c r="C18" s="140"/>
      <c r="D18" s="140"/>
      <c r="E18" s="68">
        <v>198744</v>
      </c>
      <c r="F18" s="140"/>
      <c r="G18" s="70">
        <v>201301</v>
      </c>
      <c r="H18" s="70">
        <v>199141</v>
      </c>
      <c r="I18" s="70"/>
      <c r="J18" s="68">
        <v>210148</v>
      </c>
      <c r="K18" s="147"/>
      <c r="L18" s="70"/>
      <c r="M18" s="140"/>
      <c r="N18" s="140"/>
      <c r="O18" s="140"/>
    </row>
    <row r="19" spans="1:18" ht="14.25" customHeight="1">
      <c r="A19" s="150">
        <v>2</v>
      </c>
      <c r="B19" s="152" t="s">
        <v>84</v>
      </c>
      <c r="C19" s="140"/>
      <c r="D19" s="140"/>
      <c r="E19" s="68">
        <v>370456</v>
      </c>
      <c r="F19" s="140"/>
      <c r="G19" s="70">
        <v>460988</v>
      </c>
      <c r="H19" s="70">
        <v>460988</v>
      </c>
      <c r="I19" s="70"/>
      <c r="J19" s="68">
        <v>455548</v>
      </c>
      <c r="K19" s="147"/>
      <c r="L19" s="70"/>
      <c r="M19" s="140"/>
      <c r="N19" s="140"/>
      <c r="O19" s="140"/>
      <c r="R19" s="141">
        <v>48892</v>
      </c>
    </row>
    <row r="20" spans="1:15" ht="14.25" customHeight="1">
      <c r="A20" s="150">
        <v>3</v>
      </c>
      <c r="B20" s="153" t="s">
        <v>85</v>
      </c>
      <c r="C20" s="140"/>
      <c r="D20" s="140"/>
      <c r="E20" s="70">
        <v>65947</v>
      </c>
      <c r="F20" s="140"/>
      <c r="G20" s="70">
        <v>121187</v>
      </c>
      <c r="H20" s="70">
        <v>122343</v>
      </c>
      <c r="I20" s="70"/>
      <c r="J20" s="70">
        <v>64497</v>
      </c>
      <c r="K20" s="147"/>
      <c r="L20" s="70"/>
      <c r="M20" s="140"/>
      <c r="N20" s="140"/>
      <c r="O20" s="140"/>
    </row>
    <row r="21" spans="1:15" ht="14.25" customHeight="1">
      <c r="A21" s="150">
        <v>4</v>
      </c>
      <c r="B21" s="153" t="s">
        <v>149</v>
      </c>
      <c r="C21" s="140"/>
      <c r="D21" s="140"/>
      <c r="E21" s="68">
        <v>1181</v>
      </c>
      <c r="F21" s="140"/>
      <c r="G21" s="70">
        <v>525169</v>
      </c>
      <c r="H21" s="70">
        <v>523129</v>
      </c>
      <c r="I21" s="70"/>
      <c r="J21" s="68">
        <v>1149</v>
      </c>
      <c r="K21" s="147"/>
      <c r="L21" s="70"/>
      <c r="M21" s="140"/>
      <c r="N21" s="140"/>
      <c r="O21" s="140"/>
    </row>
    <row r="22" spans="1:15" ht="14.25" customHeight="1">
      <c r="A22" s="150">
        <v>5</v>
      </c>
      <c r="B22" s="153" t="s">
        <v>150</v>
      </c>
      <c r="C22" s="140"/>
      <c r="D22" s="140"/>
      <c r="E22" s="68">
        <v>523347</v>
      </c>
      <c r="F22" s="140"/>
      <c r="G22" s="70">
        <v>1537</v>
      </c>
      <c r="H22" s="70">
        <v>1128</v>
      </c>
      <c r="I22" s="70"/>
      <c r="J22" s="68">
        <f>530875-1613-92400-15751+7759</f>
        <v>428870</v>
      </c>
      <c r="K22" s="147"/>
      <c r="L22" s="70"/>
      <c r="M22" s="140"/>
      <c r="N22" s="140"/>
      <c r="O22" s="140"/>
    </row>
    <row r="23" spans="1:15" ht="14.25" customHeight="1">
      <c r="A23" s="150">
        <v>6</v>
      </c>
      <c r="B23" s="153" t="s">
        <v>155</v>
      </c>
      <c r="C23" s="140"/>
      <c r="D23" s="140"/>
      <c r="E23" s="68">
        <v>171</v>
      </c>
      <c r="F23" s="140"/>
      <c r="G23" s="70"/>
      <c r="H23" s="70"/>
      <c r="I23" s="70"/>
      <c r="J23" s="68">
        <v>0</v>
      </c>
      <c r="K23" s="147"/>
      <c r="L23" s="70"/>
      <c r="M23" s="140"/>
      <c r="N23" s="140"/>
      <c r="O23" s="140"/>
    </row>
    <row r="24" spans="1:15" ht="14.25" customHeight="1">
      <c r="A24" s="150">
        <v>7</v>
      </c>
      <c r="B24" s="152" t="s">
        <v>88</v>
      </c>
      <c r="C24" s="140"/>
      <c r="D24" s="140"/>
      <c r="E24" s="140"/>
      <c r="F24" s="140"/>
      <c r="G24" s="70"/>
      <c r="H24" s="70"/>
      <c r="I24" s="70"/>
      <c r="J24" s="140"/>
      <c r="K24" s="147"/>
      <c r="L24" s="140"/>
      <c r="M24" s="140"/>
      <c r="N24" s="140"/>
      <c r="O24" s="140"/>
    </row>
    <row r="25" spans="1:15" ht="14.25" customHeight="1">
      <c r="A25" s="150"/>
      <c r="B25" s="154"/>
      <c r="C25" s="155" t="s">
        <v>89</v>
      </c>
      <c r="D25" s="140"/>
      <c r="E25" s="73">
        <v>2056</v>
      </c>
      <c r="F25" s="70"/>
      <c r="G25" s="70">
        <v>1676</v>
      </c>
      <c r="H25" s="83">
        <v>1422</v>
      </c>
      <c r="I25" s="70"/>
      <c r="J25" s="73">
        <v>2087</v>
      </c>
      <c r="K25" s="147"/>
      <c r="L25" s="70"/>
      <c r="M25" s="140"/>
      <c r="N25" s="140"/>
      <c r="O25" s="140"/>
    </row>
    <row r="26" spans="1:15" ht="14.25" customHeight="1">
      <c r="A26" s="150"/>
      <c r="B26" s="154"/>
      <c r="C26" s="156" t="s">
        <v>90</v>
      </c>
      <c r="D26" s="140"/>
      <c r="E26" s="75">
        <v>12918</v>
      </c>
      <c r="F26" s="70"/>
      <c r="G26" s="70">
        <v>15765</v>
      </c>
      <c r="H26" s="75">
        <v>13588</v>
      </c>
      <c r="I26" s="70"/>
      <c r="J26" s="75">
        <v>17236</v>
      </c>
      <c r="K26" s="147"/>
      <c r="L26" s="70"/>
      <c r="M26" s="140"/>
      <c r="N26" s="140"/>
      <c r="O26" s="140"/>
    </row>
    <row r="27" spans="1:15" ht="14.25" customHeight="1">
      <c r="A27" s="150"/>
      <c r="B27" s="154"/>
      <c r="C27" s="157" t="s">
        <v>91</v>
      </c>
      <c r="D27" s="140"/>
      <c r="E27" s="77">
        <v>177254</v>
      </c>
      <c r="F27" s="70"/>
      <c r="G27" s="70">
        <v>192999</v>
      </c>
      <c r="H27" s="75">
        <v>193033</v>
      </c>
      <c r="I27" s="70"/>
      <c r="J27" s="77">
        <v>199320</v>
      </c>
      <c r="K27" s="147"/>
      <c r="L27" s="70"/>
      <c r="M27" s="140"/>
      <c r="N27" s="140"/>
      <c r="O27" s="140"/>
    </row>
    <row r="28" spans="1:15" ht="14.25" customHeight="1">
      <c r="A28" s="150"/>
      <c r="B28" s="154"/>
      <c r="C28" s="158" t="s">
        <v>92</v>
      </c>
      <c r="D28" s="140"/>
      <c r="E28" s="77">
        <v>71179</v>
      </c>
      <c r="F28" s="70"/>
      <c r="G28" s="70">
        <v>73911</v>
      </c>
      <c r="H28" s="75">
        <v>68749</v>
      </c>
      <c r="I28" s="70"/>
      <c r="J28" s="77">
        <v>71100</v>
      </c>
      <c r="K28" s="147"/>
      <c r="L28" s="70"/>
      <c r="M28" s="140"/>
      <c r="N28" s="140"/>
      <c r="O28" s="140"/>
    </row>
    <row r="29" spans="1:15" ht="14.25" customHeight="1">
      <c r="A29" s="150"/>
      <c r="B29" s="154"/>
      <c r="C29" s="157" t="s">
        <v>156</v>
      </c>
      <c r="D29" s="140"/>
      <c r="E29" s="77">
        <v>72900</v>
      </c>
      <c r="F29" s="70"/>
      <c r="G29" s="70"/>
      <c r="H29" s="75"/>
      <c r="I29" s="70"/>
      <c r="J29" s="77">
        <f>1613+92400+15751</f>
        <v>109764</v>
      </c>
      <c r="K29" s="147"/>
      <c r="L29" s="70"/>
      <c r="M29" s="140"/>
      <c r="N29" s="140"/>
      <c r="O29" s="140"/>
    </row>
    <row r="30" spans="1:14" ht="14.25" customHeight="1">
      <c r="A30" s="150"/>
      <c r="B30" s="154"/>
      <c r="C30" s="157" t="s">
        <v>157</v>
      </c>
      <c r="D30" s="140"/>
      <c r="E30" s="77">
        <v>39989</v>
      </c>
      <c r="F30" s="70"/>
      <c r="G30" s="70">
        <v>898</v>
      </c>
      <c r="H30" s="75">
        <v>46464</v>
      </c>
      <c r="I30" s="70"/>
      <c r="J30" s="77">
        <v>793</v>
      </c>
      <c r="K30" s="147"/>
      <c r="L30" s="70"/>
      <c r="M30" s="140"/>
      <c r="N30" s="140"/>
    </row>
    <row r="31" spans="1:15" ht="14.25" customHeight="1">
      <c r="A31" s="150"/>
      <c r="B31" s="154"/>
      <c r="C31" s="157" t="s">
        <v>151</v>
      </c>
      <c r="D31" s="140"/>
      <c r="E31" s="77">
        <v>54197</v>
      </c>
      <c r="F31" s="70"/>
      <c r="G31" s="70">
        <v>62538</v>
      </c>
      <c r="H31" s="75">
        <v>64343</v>
      </c>
      <c r="I31" s="70"/>
      <c r="J31" s="77">
        <f>71357+408</f>
        <v>71765</v>
      </c>
      <c r="K31" s="147"/>
      <c r="L31" s="70"/>
      <c r="M31" s="140"/>
      <c r="N31" s="140"/>
      <c r="O31" s="140"/>
    </row>
    <row r="32" spans="1:18" ht="14.25" customHeight="1">
      <c r="A32" s="150"/>
      <c r="B32" s="154"/>
      <c r="C32" s="157" t="s">
        <v>158</v>
      </c>
      <c r="D32" s="140"/>
      <c r="E32" s="75">
        <v>5996</v>
      </c>
      <c r="F32" s="70"/>
      <c r="G32" s="70">
        <v>50731</v>
      </c>
      <c r="H32" s="75">
        <v>4095</v>
      </c>
      <c r="I32" s="70"/>
      <c r="J32" s="75">
        <v>78476</v>
      </c>
      <c r="K32" s="147"/>
      <c r="L32" s="70"/>
      <c r="M32" s="140"/>
      <c r="N32" s="140"/>
      <c r="O32" s="140"/>
      <c r="R32" s="141">
        <v>63831</v>
      </c>
    </row>
    <row r="33" spans="1:15" ht="14.25" customHeight="1">
      <c r="A33" s="150"/>
      <c r="B33" s="154"/>
      <c r="C33" s="157" t="s">
        <v>159</v>
      </c>
      <c r="D33" s="140"/>
      <c r="E33" s="80">
        <v>5599</v>
      </c>
      <c r="F33" s="70"/>
      <c r="G33" s="70">
        <v>6730</v>
      </c>
      <c r="H33" s="84">
        <v>4620</v>
      </c>
      <c r="I33" s="70"/>
      <c r="J33" s="80">
        <v>3225</v>
      </c>
      <c r="K33" s="147"/>
      <c r="L33" s="70"/>
      <c r="M33" s="140"/>
      <c r="N33" s="140"/>
      <c r="O33" s="140"/>
    </row>
    <row r="34" spans="1:15" ht="14.25" customHeight="1">
      <c r="A34" s="150"/>
      <c r="B34" s="154"/>
      <c r="C34" s="159"/>
      <c r="D34" s="140"/>
      <c r="E34" s="70">
        <f>SUM(E25:E33)</f>
        <v>442088</v>
      </c>
      <c r="F34" s="70"/>
      <c r="G34" s="70">
        <f>SUM(G25:G33)</f>
        <v>405248</v>
      </c>
      <c r="H34" s="70">
        <f>SUM(H25:H33)</f>
        <v>396314</v>
      </c>
      <c r="I34" s="70"/>
      <c r="J34" s="70">
        <f>SUM(J25:J33)</f>
        <v>553766</v>
      </c>
      <c r="K34" s="147"/>
      <c r="L34" s="70"/>
      <c r="M34" s="140"/>
      <c r="N34" s="140"/>
      <c r="O34" s="140"/>
    </row>
    <row r="35" spans="1:15" ht="14.25" customHeight="1">
      <c r="A35" s="150">
        <v>8</v>
      </c>
      <c r="B35" s="152" t="s">
        <v>97</v>
      </c>
      <c r="C35" s="140"/>
      <c r="D35" s="140"/>
      <c r="E35" s="140"/>
      <c r="F35" s="140"/>
      <c r="G35" s="70"/>
      <c r="H35" s="70"/>
      <c r="I35" s="70"/>
      <c r="J35" s="140"/>
      <c r="K35" s="147"/>
      <c r="L35" s="140"/>
      <c r="M35" s="140"/>
      <c r="N35" s="140"/>
      <c r="O35" s="140"/>
    </row>
    <row r="36" spans="1:15" ht="14.25" customHeight="1">
      <c r="A36" s="150"/>
      <c r="B36" s="140"/>
      <c r="C36" s="158" t="s">
        <v>98</v>
      </c>
      <c r="D36" s="140"/>
      <c r="E36" s="73">
        <v>81550</v>
      </c>
      <c r="F36" s="144"/>
      <c r="G36" s="160">
        <v>105061</v>
      </c>
      <c r="H36" s="83">
        <v>95969</v>
      </c>
      <c r="I36" s="160"/>
      <c r="J36" s="73">
        <f>120253+408</f>
        <v>120661</v>
      </c>
      <c r="K36" s="147"/>
      <c r="L36" s="70"/>
      <c r="M36" s="140"/>
      <c r="N36" s="140"/>
      <c r="O36" s="140"/>
    </row>
    <row r="37" spans="1:15" ht="14.25" customHeight="1">
      <c r="A37" s="150"/>
      <c r="B37" s="140"/>
      <c r="C37" s="157" t="s">
        <v>160</v>
      </c>
      <c r="D37" s="140"/>
      <c r="E37" s="77">
        <v>19891</v>
      </c>
      <c r="F37" s="144"/>
      <c r="G37" s="160"/>
      <c r="H37" s="75"/>
      <c r="I37" s="160"/>
      <c r="J37" s="77">
        <v>7759</v>
      </c>
      <c r="K37" s="147"/>
      <c r="L37" s="70"/>
      <c r="M37" s="140"/>
      <c r="N37" s="140"/>
      <c r="O37" s="140"/>
    </row>
    <row r="38" spans="1:15" ht="14.25" customHeight="1">
      <c r="A38" s="150"/>
      <c r="B38" s="140"/>
      <c r="C38" s="157" t="s">
        <v>161</v>
      </c>
      <c r="D38" s="140"/>
      <c r="E38" s="77">
        <v>4874</v>
      </c>
      <c r="F38" s="144"/>
      <c r="G38" s="160">
        <v>4472</v>
      </c>
      <c r="H38" s="75">
        <v>4198</v>
      </c>
      <c r="I38" s="160"/>
      <c r="J38" s="77">
        <v>2775</v>
      </c>
      <c r="K38" s="147"/>
      <c r="L38" s="70"/>
      <c r="M38" s="140"/>
      <c r="N38" s="140"/>
      <c r="O38" s="140"/>
    </row>
    <row r="39" spans="1:18" ht="14.25" customHeight="1">
      <c r="A39" s="150"/>
      <c r="B39" s="140"/>
      <c r="C39" s="157" t="s">
        <v>152</v>
      </c>
      <c r="D39" s="140"/>
      <c r="E39" s="77">
        <v>60267</v>
      </c>
      <c r="F39" s="144"/>
      <c r="G39" s="160">
        <v>79965</v>
      </c>
      <c r="H39" s="75">
        <v>80006</v>
      </c>
      <c r="I39" s="160"/>
      <c r="J39" s="77">
        <v>53602</v>
      </c>
      <c r="K39" s="147"/>
      <c r="L39" s="70"/>
      <c r="M39" s="140"/>
      <c r="N39" s="140"/>
      <c r="O39" s="140"/>
      <c r="R39" s="141">
        <v>9890</v>
      </c>
    </row>
    <row r="40" spans="1:15" ht="14.25" customHeight="1">
      <c r="A40" s="150"/>
      <c r="B40" s="140"/>
      <c r="C40" s="156" t="s">
        <v>100</v>
      </c>
      <c r="D40" s="140"/>
      <c r="E40" s="77">
        <v>134151</v>
      </c>
      <c r="F40" s="144"/>
      <c r="G40" s="160">
        <v>134355</v>
      </c>
      <c r="H40" s="75">
        <v>122438</v>
      </c>
      <c r="I40" s="160"/>
      <c r="J40" s="77">
        <v>124137</v>
      </c>
      <c r="K40" s="147"/>
      <c r="L40" s="70"/>
      <c r="M40" s="140"/>
      <c r="N40" s="140"/>
      <c r="O40" s="140"/>
    </row>
    <row r="41" spans="1:15" ht="14.25" customHeight="1">
      <c r="A41" s="150"/>
      <c r="B41" s="140"/>
      <c r="C41" s="157" t="s">
        <v>46</v>
      </c>
      <c r="D41" s="140"/>
      <c r="E41" s="80">
        <v>1814</v>
      </c>
      <c r="F41" s="144"/>
      <c r="G41" s="160">
        <v>12921</v>
      </c>
      <c r="H41" s="84">
        <v>9755</v>
      </c>
      <c r="I41" s="160"/>
      <c r="J41" s="80">
        <v>12760</v>
      </c>
      <c r="K41" s="147"/>
      <c r="L41" s="70"/>
      <c r="M41" s="140"/>
      <c r="N41" s="140"/>
      <c r="O41" s="140"/>
    </row>
    <row r="42" spans="1:18" ht="14.25" customHeight="1">
      <c r="A42" s="150"/>
      <c r="B42" s="140"/>
      <c r="C42" s="161"/>
      <c r="D42" s="140"/>
      <c r="E42" s="70">
        <f>SUM(E36:E41)</f>
        <v>302547</v>
      </c>
      <c r="F42" s="140"/>
      <c r="G42" s="70">
        <f>SUM(G36:G41)</f>
        <v>336774</v>
      </c>
      <c r="H42" s="70">
        <f>SUM(H36:H41)</f>
        <v>312366</v>
      </c>
      <c r="I42" s="70"/>
      <c r="J42" s="70">
        <f>SUM(J36:J41)</f>
        <v>321694</v>
      </c>
      <c r="K42" s="147"/>
      <c r="L42" s="70"/>
      <c r="M42" s="140"/>
      <c r="N42" s="140"/>
      <c r="O42" s="140"/>
      <c r="R42" s="141">
        <v>2509</v>
      </c>
    </row>
    <row r="43" spans="1:15" ht="14.25" customHeight="1">
      <c r="A43" s="150">
        <v>9</v>
      </c>
      <c r="B43" s="153" t="s">
        <v>153</v>
      </c>
      <c r="C43" s="140"/>
      <c r="D43" s="140"/>
      <c r="E43" s="70">
        <f>+E34-E42</f>
        <v>139541</v>
      </c>
      <c r="F43" s="140"/>
      <c r="G43" s="70">
        <f>+G34-G42</f>
        <v>68474</v>
      </c>
      <c r="H43" s="70">
        <f>+H34-H42</f>
        <v>83948</v>
      </c>
      <c r="I43" s="70"/>
      <c r="J43" s="70">
        <f>+J34-J42</f>
        <v>232072</v>
      </c>
      <c r="K43" s="147"/>
      <c r="L43" s="70"/>
      <c r="M43" s="140"/>
      <c r="N43" s="140"/>
      <c r="O43" s="140"/>
    </row>
    <row r="44" spans="1:15" ht="14.25" customHeight="1">
      <c r="A44" s="150">
        <v>10</v>
      </c>
      <c r="B44" s="152" t="s">
        <v>103</v>
      </c>
      <c r="C44" s="140"/>
      <c r="D44" s="140"/>
      <c r="E44" s="140"/>
      <c r="F44" s="140"/>
      <c r="G44" s="70"/>
      <c r="H44" s="70"/>
      <c r="I44" s="70"/>
      <c r="J44" s="140"/>
      <c r="K44" s="147"/>
      <c r="L44" s="140"/>
      <c r="M44" s="140"/>
      <c r="N44" s="140"/>
      <c r="O44" s="140"/>
    </row>
    <row r="45" spans="1:15" ht="14.25" customHeight="1">
      <c r="A45" s="150"/>
      <c r="B45" s="152" t="s">
        <v>104</v>
      </c>
      <c r="C45" s="140"/>
      <c r="D45" s="140"/>
      <c r="E45" s="83">
        <v>350229</v>
      </c>
      <c r="F45" s="140"/>
      <c r="G45" s="70">
        <v>350229</v>
      </c>
      <c r="H45" s="83">
        <v>350229</v>
      </c>
      <c r="I45" s="70"/>
      <c r="J45" s="83">
        <v>350229</v>
      </c>
      <c r="K45" s="147"/>
      <c r="L45" s="70"/>
      <c r="M45" s="140"/>
      <c r="N45" s="140"/>
      <c r="O45" s="140"/>
    </row>
    <row r="46" spans="1:15" ht="14.25" customHeight="1">
      <c r="A46" s="150"/>
      <c r="B46" s="152" t="s">
        <v>105</v>
      </c>
      <c r="C46" s="140"/>
      <c r="D46" s="140"/>
      <c r="E46" s="75"/>
      <c r="F46" s="140"/>
      <c r="G46" s="70"/>
      <c r="H46" s="75"/>
      <c r="I46" s="70"/>
      <c r="J46" s="75"/>
      <c r="K46" s="147"/>
      <c r="L46" s="140"/>
      <c r="M46" s="140"/>
      <c r="N46" s="140"/>
      <c r="O46" s="140"/>
    </row>
    <row r="47" spans="1:15" ht="14.25" customHeight="1">
      <c r="A47" s="150"/>
      <c r="B47" s="140"/>
      <c r="C47" s="156" t="s">
        <v>106</v>
      </c>
      <c r="D47" s="140"/>
      <c r="E47" s="75">
        <v>35089</v>
      </c>
      <c r="F47" s="140"/>
      <c r="G47" s="70">
        <v>35089</v>
      </c>
      <c r="H47" s="75">
        <v>35089</v>
      </c>
      <c r="I47" s="70"/>
      <c r="J47" s="75">
        <v>35089</v>
      </c>
      <c r="K47" s="147"/>
      <c r="L47" s="70"/>
      <c r="M47" s="140"/>
      <c r="N47" s="140"/>
      <c r="O47" s="140"/>
    </row>
    <row r="48" spans="1:15" ht="14.25" customHeight="1">
      <c r="A48" s="150"/>
      <c r="B48" s="140"/>
      <c r="C48" s="156" t="s">
        <v>107</v>
      </c>
      <c r="D48" s="140"/>
      <c r="E48" s="75">
        <v>8014</v>
      </c>
      <c r="F48" s="140"/>
      <c r="G48" s="70">
        <v>8260</v>
      </c>
      <c r="H48" s="75">
        <v>8619</v>
      </c>
      <c r="I48" s="70"/>
      <c r="J48" s="75">
        <v>1221</v>
      </c>
      <c r="K48" s="147"/>
      <c r="L48" s="70"/>
      <c r="M48" s="140"/>
      <c r="N48" s="140"/>
      <c r="O48" s="140"/>
    </row>
    <row r="49" spans="1:15" ht="14.25" customHeight="1">
      <c r="A49" s="150"/>
      <c r="B49" s="140"/>
      <c r="C49" s="156" t="s">
        <v>108</v>
      </c>
      <c r="D49" s="140"/>
      <c r="E49" s="80">
        <v>293436</v>
      </c>
      <c r="F49" s="140"/>
      <c r="G49" s="70">
        <v>295775</v>
      </c>
      <c r="H49" s="84">
        <v>295812</v>
      </c>
      <c r="I49" s="70"/>
      <c r="J49" s="84">
        <v>290877</v>
      </c>
      <c r="K49" s="147"/>
      <c r="L49" s="70"/>
      <c r="M49" s="140"/>
      <c r="N49" s="140"/>
      <c r="O49" s="140"/>
    </row>
    <row r="50" spans="1:15" ht="14.25" customHeight="1">
      <c r="A50" s="150"/>
      <c r="B50" s="140"/>
      <c r="C50" s="159"/>
      <c r="D50" s="140"/>
      <c r="E50" s="70">
        <f>SUM(E45:E49)</f>
        <v>686768</v>
      </c>
      <c r="F50" s="140"/>
      <c r="G50" s="70">
        <f>SUM(G45:G49)</f>
        <v>689353</v>
      </c>
      <c r="H50" s="70">
        <f>SUM(H45:H49)</f>
        <v>689749</v>
      </c>
      <c r="I50" s="70"/>
      <c r="J50" s="70">
        <f>SUM(J45:J49)</f>
        <v>677416</v>
      </c>
      <c r="K50" s="147"/>
      <c r="L50" s="70"/>
      <c r="M50" s="140"/>
      <c r="N50" s="140"/>
      <c r="O50" s="140"/>
    </row>
    <row r="51" spans="1:15" ht="14.25" customHeight="1">
      <c r="A51" s="150">
        <v>11</v>
      </c>
      <c r="B51" s="152" t="s">
        <v>109</v>
      </c>
      <c r="C51" s="140"/>
      <c r="D51" s="140"/>
      <c r="E51" s="68">
        <v>58797</v>
      </c>
      <c r="F51" s="140"/>
      <c r="G51" s="70">
        <v>53283</v>
      </c>
      <c r="H51" s="70">
        <v>53968</v>
      </c>
      <c r="I51" s="70"/>
      <c r="J51" s="68">
        <v>51241</v>
      </c>
      <c r="K51" s="147"/>
      <c r="L51" s="70"/>
      <c r="M51" s="140"/>
      <c r="N51" s="140"/>
      <c r="O51" s="140"/>
    </row>
    <row r="52" spans="1:15" ht="14.25" customHeight="1">
      <c r="A52" s="150">
        <v>12</v>
      </c>
      <c r="B52" s="152" t="s">
        <v>110</v>
      </c>
      <c r="C52" s="140"/>
      <c r="D52" s="140"/>
      <c r="E52" s="68">
        <v>551236</v>
      </c>
      <c r="F52" s="140"/>
      <c r="G52" s="70">
        <v>628481</v>
      </c>
      <c r="H52" s="70">
        <v>639420</v>
      </c>
      <c r="I52" s="70"/>
      <c r="J52" s="68">
        <v>654488</v>
      </c>
      <c r="K52" s="147"/>
      <c r="L52" s="70"/>
      <c r="M52" s="140"/>
      <c r="N52" s="140"/>
      <c r="O52" s="140"/>
    </row>
    <row r="53" spans="1:15" ht="14.25" customHeight="1">
      <c r="A53" s="150">
        <v>13</v>
      </c>
      <c r="B53" s="152" t="s">
        <v>111</v>
      </c>
      <c r="C53" s="140"/>
      <c r="D53" s="140"/>
      <c r="E53" s="70">
        <v>2586</v>
      </c>
      <c r="F53" s="140"/>
      <c r="G53" s="70">
        <v>7539</v>
      </c>
      <c r="H53" s="70">
        <v>7540</v>
      </c>
      <c r="I53" s="70"/>
      <c r="J53" s="70">
        <v>9139</v>
      </c>
      <c r="K53" s="147"/>
      <c r="L53" s="70"/>
      <c r="M53" s="140"/>
      <c r="N53" s="140"/>
      <c r="O53" s="140"/>
    </row>
    <row r="54" spans="1:15" ht="14.25" customHeight="1">
      <c r="A54" s="150">
        <v>14</v>
      </c>
      <c r="B54" s="153" t="s">
        <v>112</v>
      </c>
      <c r="C54" s="140"/>
      <c r="D54" s="140"/>
      <c r="E54" s="70">
        <f>+E50/M54*100</f>
        <v>98.04556447353018</v>
      </c>
      <c r="F54" s="140"/>
      <c r="G54" s="70">
        <f>+G50/M54*100</f>
        <v>98.41460872743262</v>
      </c>
      <c r="H54" s="70">
        <f>+H50/M54*100</f>
        <v>98.47114316632832</v>
      </c>
      <c r="I54" s="70"/>
      <c r="J54" s="70">
        <f>+J50/M54*100</f>
        <v>96.71043802769044</v>
      </c>
      <c r="K54" s="147"/>
      <c r="M54" s="140">
        <f>+J45*2</f>
        <v>700458</v>
      </c>
      <c r="N54" s="140"/>
      <c r="O54" s="140"/>
    </row>
    <row r="55" spans="1:18" ht="12.75">
      <c r="A55" s="140"/>
      <c r="B55" s="140"/>
      <c r="C55" s="140"/>
      <c r="D55" s="140"/>
      <c r="E55" s="70"/>
      <c r="F55" s="140"/>
      <c r="G55" s="70"/>
      <c r="H55" s="70"/>
      <c r="I55" s="70"/>
      <c r="J55" s="140"/>
      <c r="K55" s="140"/>
      <c r="L55" s="140"/>
      <c r="M55" s="140"/>
      <c r="N55" s="140"/>
      <c r="O55" s="140"/>
      <c r="R55" s="141">
        <v>4650</v>
      </c>
    </row>
    <row r="56" spans="1:41" ht="12.75">
      <c r="A56" s="140"/>
      <c r="B56" s="140"/>
      <c r="C56" s="140"/>
      <c r="D56" s="140"/>
      <c r="E56" s="70"/>
      <c r="F56" s="140"/>
      <c r="G56" s="70"/>
      <c r="H56" s="70"/>
      <c r="I56" s="70"/>
      <c r="J56" s="140"/>
      <c r="K56" s="140"/>
      <c r="L56" s="140"/>
      <c r="M56" s="140"/>
      <c r="N56" s="140"/>
      <c r="O56" s="140"/>
      <c r="R56" s="141">
        <f>7527-1260-10917</f>
        <v>-4650</v>
      </c>
      <c r="AO56" s="141" t="e">
        <f>'[3]CJ6-01'!#REF!</f>
        <v>#REF!</v>
      </c>
    </row>
    <row r="57" spans="1:15" ht="12.75">
      <c r="A57" s="140"/>
      <c r="B57" s="140"/>
      <c r="C57" s="140"/>
      <c r="D57" s="140"/>
      <c r="E57" s="140"/>
      <c r="F57" s="140"/>
      <c r="G57" s="70"/>
      <c r="H57" s="70"/>
      <c r="I57" s="70"/>
      <c r="J57" s="140"/>
      <c r="K57" s="140"/>
      <c r="L57" s="140"/>
      <c r="M57" s="140"/>
      <c r="N57" s="140"/>
      <c r="O57" s="140"/>
    </row>
    <row r="58" spans="1:15" ht="12.75">
      <c r="A58" s="140"/>
      <c r="B58" s="140"/>
      <c r="C58" s="140"/>
      <c r="D58" s="140"/>
      <c r="E58" s="70"/>
      <c r="F58" s="140"/>
      <c r="G58" s="70"/>
      <c r="H58" s="70"/>
      <c r="I58" s="70"/>
      <c r="J58" s="70"/>
      <c r="K58" s="140"/>
      <c r="L58" s="140"/>
      <c r="M58" s="140"/>
      <c r="N58" s="140"/>
      <c r="O58" s="140"/>
    </row>
    <row r="59" spans="1:18" ht="12.75">
      <c r="A59" s="140"/>
      <c r="B59" s="140"/>
      <c r="C59" s="140"/>
      <c r="D59" s="140"/>
      <c r="E59" s="70"/>
      <c r="F59" s="140"/>
      <c r="G59" s="70"/>
      <c r="H59" s="70"/>
      <c r="I59" s="70"/>
      <c r="J59" s="70"/>
      <c r="K59" s="140"/>
      <c r="L59" s="140"/>
      <c r="M59" s="140"/>
      <c r="N59" s="140"/>
      <c r="O59" s="140"/>
      <c r="R59" s="141">
        <v>233</v>
      </c>
    </row>
    <row r="60" spans="1:15" ht="12.75">
      <c r="A60" s="140"/>
      <c r="B60" s="140"/>
      <c r="C60" s="140"/>
      <c r="D60" s="140"/>
      <c r="E60" s="140"/>
      <c r="F60" s="140"/>
      <c r="G60" s="70"/>
      <c r="H60" s="70"/>
      <c r="I60" s="70"/>
      <c r="J60" s="140"/>
      <c r="K60" s="140"/>
      <c r="L60" s="140"/>
      <c r="M60" s="140"/>
      <c r="N60" s="140"/>
      <c r="O60" s="140"/>
    </row>
    <row r="61" spans="1:15" ht="12.75">
      <c r="A61" s="140"/>
      <c r="B61" s="140"/>
      <c r="C61" s="140"/>
      <c r="D61" s="140"/>
      <c r="E61" s="140"/>
      <c r="F61" s="140"/>
      <c r="G61" s="70"/>
      <c r="H61" s="70"/>
      <c r="I61" s="70"/>
      <c r="J61" s="140"/>
      <c r="K61" s="140"/>
      <c r="L61" s="140"/>
      <c r="M61" s="140"/>
      <c r="N61" s="140"/>
      <c r="O61" s="140"/>
    </row>
    <row r="62" spans="1:15" ht="12.75">
      <c r="A62" s="140"/>
      <c r="B62" s="140"/>
      <c r="C62" s="140"/>
      <c r="D62" s="140"/>
      <c r="E62" s="140"/>
      <c r="F62" s="140"/>
      <c r="G62" s="70"/>
      <c r="H62" s="70"/>
      <c r="I62" s="70"/>
      <c r="J62" s="140"/>
      <c r="K62" s="140"/>
      <c r="L62" s="140"/>
      <c r="M62" s="140"/>
      <c r="N62" s="140"/>
      <c r="O62" s="140"/>
    </row>
    <row r="63" spans="1:15" ht="12.75">
      <c r="A63" s="140"/>
      <c r="B63" s="140"/>
      <c r="C63" s="140"/>
      <c r="D63" s="140"/>
      <c r="E63" s="140"/>
      <c r="F63" s="140"/>
      <c r="G63" s="70"/>
      <c r="H63" s="70"/>
      <c r="I63" s="70"/>
      <c r="J63" s="140"/>
      <c r="K63" s="140"/>
      <c r="L63" s="140"/>
      <c r="M63" s="140"/>
      <c r="N63" s="140"/>
      <c r="O63" s="140"/>
    </row>
    <row r="64" spans="1:15" ht="12.75">
      <c r="A64" s="140"/>
      <c r="B64" s="140"/>
      <c r="C64" s="140"/>
      <c r="D64" s="140"/>
      <c r="E64" s="140"/>
      <c r="F64" s="140"/>
      <c r="G64" s="70"/>
      <c r="H64" s="70"/>
      <c r="I64" s="70"/>
      <c r="J64" s="140"/>
      <c r="K64" s="140"/>
      <c r="L64" s="140"/>
      <c r="M64" s="140"/>
      <c r="N64" s="140"/>
      <c r="O64" s="140"/>
    </row>
    <row r="65" spans="1:15" ht="12.75">
      <c r="A65" s="140"/>
      <c r="B65" s="140"/>
      <c r="C65" s="140"/>
      <c r="D65" s="140"/>
      <c r="E65" s="140"/>
      <c r="F65" s="140"/>
      <c r="G65" s="70"/>
      <c r="H65" s="70"/>
      <c r="I65" s="70"/>
      <c r="J65" s="140"/>
      <c r="K65" s="140"/>
      <c r="L65" s="140"/>
      <c r="M65" s="140"/>
      <c r="N65" s="140"/>
      <c r="O65" s="140"/>
    </row>
    <row r="66" spans="1:18" ht="12.75">
      <c r="A66" s="140"/>
      <c r="B66" s="140"/>
      <c r="C66" s="140"/>
      <c r="D66" s="140"/>
      <c r="E66" s="140"/>
      <c r="F66" s="140"/>
      <c r="G66" s="70"/>
      <c r="H66" s="70"/>
      <c r="I66" s="70"/>
      <c r="J66" s="140"/>
      <c r="K66" s="140"/>
      <c r="L66" s="140"/>
      <c r="M66" s="140"/>
      <c r="N66" s="140"/>
      <c r="O66" s="140"/>
      <c r="R66" s="141">
        <v>92</v>
      </c>
    </row>
    <row r="67" spans="1:15" ht="12.75">
      <c r="A67" s="140"/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</row>
    <row r="68" spans="1:15" ht="12.75">
      <c r="A68" s="140"/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</row>
    <row r="69" spans="1:15" ht="12.75">
      <c r="A69" s="140"/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</row>
    <row r="70" spans="1:15" ht="12.75">
      <c r="A70" s="140"/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</row>
    <row r="71" spans="1:15" ht="12.75">
      <c r="A71" s="140"/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</row>
    <row r="72" spans="1:15" ht="12.75">
      <c r="A72" s="140"/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</row>
    <row r="73" spans="1:15" ht="12.75">
      <c r="A73" s="140"/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</row>
    <row r="74" spans="1:15" ht="12.75">
      <c r="A74" s="140"/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</row>
    <row r="75" spans="1:15" ht="12.75">
      <c r="A75" s="140"/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</row>
    <row r="76" spans="1:15" ht="12.75">
      <c r="A76" s="140"/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</row>
    <row r="77" spans="1:15" ht="12.75">
      <c r="A77" s="140"/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</row>
    <row r="78" spans="1:15" ht="12.75">
      <c r="A78" s="140"/>
      <c r="B78" s="140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</row>
    <row r="79" spans="1:15" ht="12.75">
      <c r="A79" s="140"/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</row>
    <row r="80" spans="1:15" ht="12.75">
      <c r="A80" s="140"/>
      <c r="B80" s="140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</row>
    <row r="81" spans="1:15" ht="12.75">
      <c r="A81" s="140"/>
      <c r="B81" s="140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</row>
    <row r="82" spans="1:15" ht="12.75">
      <c r="A82" s="140"/>
      <c r="B82" s="140"/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</row>
    <row r="83" spans="1:15" ht="12.75">
      <c r="A83" s="140"/>
      <c r="B83" s="140"/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</row>
    <row r="84" spans="1:15" ht="12.75">
      <c r="A84" s="140"/>
      <c r="B84" s="140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</row>
    <row r="85" spans="1:15" ht="12.75">
      <c r="A85" s="140"/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</row>
    <row r="86" spans="1:15" ht="12.75">
      <c r="A86" s="140"/>
      <c r="B86" s="140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</row>
    <row r="87" spans="1:15" ht="12.75">
      <c r="A87" s="140"/>
      <c r="B87" s="140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</row>
    <row r="88" spans="1:15" ht="12.75">
      <c r="A88" s="140"/>
      <c r="B88" s="140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</row>
    <row r="89" spans="1:15" ht="12.75">
      <c r="A89" s="140"/>
      <c r="B89" s="140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</row>
    <row r="90" spans="1:15" ht="12.75">
      <c r="A90" s="140"/>
      <c r="B90" s="140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</row>
    <row r="91" spans="1:15" ht="12.75">
      <c r="A91" s="140"/>
      <c r="B91" s="140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</row>
    <row r="92" spans="1:15" ht="12.75">
      <c r="A92" s="140"/>
      <c r="B92" s="140"/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</row>
    <row r="93" spans="1:15" ht="12.75">
      <c r="A93" s="140"/>
      <c r="B93" s="140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</row>
    <row r="94" spans="1:15" ht="12.75">
      <c r="A94" s="140"/>
      <c r="B94" s="140"/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0"/>
      <c r="O94" s="140"/>
    </row>
    <row r="95" spans="1:15" ht="12.75">
      <c r="A95" s="140"/>
      <c r="B95" s="140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</row>
    <row r="96" spans="1:15" ht="12.75">
      <c r="A96" s="140"/>
      <c r="B96" s="140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</row>
    <row r="97" spans="1:15" ht="12.75">
      <c r="A97" s="140"/>
      <c r="B97" s="140"/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</row>
    <row r="98" spans="1:15" ht="12.75">
      <c r="A98" s="140"/>
      <c r="B98" s="140"/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40"/>
      <c r="O98" s="140"/>
    </row>
    <row r="99" spans="1:15" ht="12.75">
      <c r="A99" s="140"/>
      <c r="B99" s="140"/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</row>
    <row r="100" spans="1:15" ht="12.75">
      <c r="A100" s="140"/>
      <c r="B100" s="140"/>
      <c r="C100" s="140"/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  <c r="N100" s="140"/>
      <c r="O100" s="140"/>
    </row>
    <row r="101" spans="1:15" ht="12.75">
      <c r="A101" s="140"/>
      <c r="B101" s="140"/>
      <c r="C101" s="140"/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</row>
    <row r="102" spans="1:15" ht="12.75">
      <c r="A102" s="140"/>
      <c r="B102" s="140"/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</row>
    <row r="103" spans="1:15" ht="12.75">
      <c r="A103" s="140"/>
      <c r="B103" s="140"/>
      <c r="C103" s="140"/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</row>
    <row r="104" spans="1:15" ht="12.75">
      <c r="A104" s="140"/>
      <c r="B104" s="140"/>
      <c r="C104" s="140"/>
      <c r="D104" s="140"/>
      <c r="E104" s="140"/>
      <c r="F104" s="140"/>
      <c r="G104" s="140"/>
      <c r="H104" s="140"/>
      <c r="I104" s="140"/>
      <c r="J104" s="140"/>
      <c r="K104" s="140"/>
      <c r="L104" s="140"/>
      <c r="M104" s="140"/>
      <c r="N104" s="140"/>
      <c r="O104" s="140"/>
    </row>
    <row r="105" spans="1:15" ht="12.75">
      <c r="A105" s="140"/>
      <c r="B105" s="140"/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</row>
    <row r="106" spans="1:15" ht="12.75">
      <c r="A106" s="140"/>
      <c r="B106" s="140"/>
      <c r="C106" s="140"/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  <c r="N106" s="140"/>
      <c r="O106" s="140"/>
    </row>
    <row r="107" spans="1:15" ht="12.75">
      <c r="A107" s="140"/>
      <c r="B107" s="140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</row>
    <row r="108" spans="1:15" ht="12.75">
      <c r="A108" s="140"/>
      <c r="B108" s="140"/>
      <c r="C108" s="140"/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</row>
    <row r="109" spans="1:15" ht="12.75">
      <c r="A109" s="140"/>
      <c r="B109" s="140"/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</row>
    <row r="110" spans="1:15" ht="12.75">
      <c r="A110" s="140"/>
      <c r="B110" s="140"/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</row>
    <row r="111" spans="1:15" ht="12.75">
      <c r="A111" s="140"/>
      <c r="B111" s="140"/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</row>
    <row r="112" spans="1:15" ht="12.75">
      <c r="A112" s="140"/>
      <c r="B112" s="140"/>
      <c r="C112" s="140"/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  <c r="O112" s="140"/>
    </row>
    <row r="113" spans="1:15" ht="12.75">
      <c r="A113" s="140"/>
      <c r="B113" s="140"/>
      <c r="C113" s="140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</row>
    <row r="114" spans="1:15" ht="12.75">
      <c r="A114" s="140"/>
      <c r="B114" s="140"/>
      <c r="C114" s="140"/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</row>
    <row r="115" spans="1:15" ht="12.75">
      <c r="A115" s="140"/>
      <c r="B115" s="140"/>
      <c r="C115" s="140"/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  <c r="N115" s="140"/>
      <c r="O115" s="140"/>
    </row>
    <row r="116" spans="1:15" ht="12.75">
      <c r="A116" s="140"/>
      <c r="B116" s="140"/>
      <c r="C116" s="140"/>
      <c r="D116" s="140"/>
      <c r="E116" s="140"/>
      <c r="F116" s="140"/>
      <c r="G116" s="140"/>
      <c r="H116" s="140"/>
      <c r="I116" s="140"/>
      <c r="J116" s="140"/>
      <c r="K116" s="140"/>
      <c r="L116" s="140"/>
      <c r="M116" s="140"/>
      <c r="N116" s="140"/>
      <c r="O116" s="140"/>
    </row>
    <row r="117" spans="1:15" ht="12.75">
      <c r="A117" s="140"/>
      <c r="B117" s="140"/>
      <c r="C117" s="140"/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</row>
    <row r="118" spans="1:15" ht="12.75">
      <c r="A118" s="140"/>
      <c r="B118" s="140"/>
      <c r="C118" s="140"/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</row>
    <row r="119" spans="1:15" ht="12.75">
      <c r="A119" s="140"/>
      <c r="B119" s="140"/>
      <c r="C119" s="140"/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</row>
    <row r="120" spans="1:15" ht="12.75">
      <c r="A120" s="140"/>
      <c r="B120" s="140"/>
      <c r="C120" s="140"/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</row>
    <row r="121" spans="1:15" ht="12.75">
      <c r="A121" s="140"/>
      <c r="B121" s="140"/>
      <c r="C121" s="140"/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  <c r="O121" s="140"/>
    </row>
    <row r="122" spans="1:15" ht="12.75">
      <c r="A122" s="140"/>
      <c r="B122" s="140"/>
      <c r="C122" s="140"/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  <c r="O122" s="140"/>
    </row>
    <row r="123" spans="1:15" ht="12.75">
      <c r="A123" s="140"/>
      <c r="B123" s="140"/>
      <c r="C123" s="140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</row>
    <row r="124" spans="1:15" ht="12.75">
      <c r="A124" s="140"/>
      <c r="B124" s="140"/>
      <c r="C124" s="140"/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  <c r="O124" s="140"/>
    </row>
    <row r="125" spans="1:15" ht="12.75">
      <c r="A125" s="140"/>
      <c r="B125" s="140"/>
      <c r="C125" s="140"/>
      <c r="D125" s="140"/>
      <c r="E125" s="140"/>
      <c r="F125" s="140"/>
      <c r="G125" s="140"/>
      <c r="H125" s="140"/>
      <c r="I125" s="140"/>
      <c r="J125" s="140"/>
      <c r="K125" s="140"/>
      <c r="L125" s="140"/>
      <c r="M125" s="140"/>
      <c r="N125" s="140"/>
      <c r="O125" s="140"/>
    </row>
    <row r="126" spans="1:15" ht="12.75">
      <c r="A126" s="140"/>
      <c r="B126" s="140"/>
      <c r="C126" s="140"/>
      <c r="D126" s="140"/>
      <c r="E126" s="140"/>
      <c r="F126" s="140"/>
      <c r="G126" s="140"/>
      <c r="H126" s="140"/>
      <c r="I126" s="140"/>
      <c r="J126" s="140"/>
      <c r="K126" s="140"/>
      <c r="L126" s="140"/>
      <c r="M126" s="140"/>
      <c r="N126" s="140"/>
      <c r="O126" s="140"/>
    </row>
    <row r="127" spans="1:15" ht="12.75">
      <c r="A127" s="140"/>
      <c r="B127" s="140"/>
      <c r="C127" s="140"/>
      <c r="D127" s="140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  <c r="O127" s="140"/>
    </row>
    <row r="128" spans="1:15" ht="12.75">
      <c r="A128" s="140"/>
      <c r="B128" s="140"/>
      <c r="C128" s="140"/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  <c r="O128" s="140"/>
    </row>
    <row r="129" spans="1:15" ht="12.75">
      <c r="A129" s="140"/>
      <c r="B129" s="140"/>
      <c r="C129" s="140">
        <v>7527</v>
      </c>
      <c r="D129" s="140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  <c r="O129" s="140"/>
    </row>
    <row r="130" spans="1:15" ht="12.75">
      <c r="A130" s="140"/>
      <c r="B130" s="140"/>
      <c r="C130" s="140"/>
      <c r="D130" s="140"/>
      <c r="E130" s="140"/>
      <c r="F130" s="140"/>
      <c r="G130" s="140"/>
      <c r="H130" s="140"/>
      <c r="I130" s="140"/>
      <c r="J130" s="140"/>
      <c r="K130" s="140"/>
      <c r="L130" s="140"/>
      <c r="M130" s="140"/>
      <c r="N130" s="140"/>
      <c r="O130" s="140"/>
    </row>
    <row r="131" spans="1:15" ht="12.75">
      <c r="A131" s="140"/>
      <c r="B131" s="140"/>
      <c r="C131" s="140"/>
      <c r="D131" s="140"/>
      <c r="E131" s="140"/>
      <c r="F131" s="140"/>
      <c r="G131" s="140"/>
      <c r="H131" s="140"/>
      <c r="I131" s="140"/>
      <c r="J131" s="140"/>
      <c r="K131" s="140"/>
      <c r="L131" s="140"/>
      <c r="M131" s="140"/>
      <c r="N131" s="140"/>
      <c r="O131" s="140"/>
    </row>
    <row r="132" spans="1:15" ht="12.75">
      <c r="A132" s="140"/>
      <c r="B132" s="140"/>
      <c r="C132" s="140"/>
      <c r="D132" s="140"/>
      <c r="E132" s="140"/>
      <c r="F132" s="140"/>
      <c r="G132" s="140"/>
      <c r="H132" s="140"/>
      <c r="I132" s="140"/>
      <c r="J132" s="140"/>
      <c r="K132" s="140"/>
      <c r="L132" s="140"/>
      <c r="M132" s="140"/>
      <c r="N132" s="140"/>
      <c r="O132" s="140"/>
    </row>
    <row r="133" spans="1:15" ht="12.75">
      <c r="A133" s="140"/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40"/>
      <c r="N133" s="140"/>
      <c r="O133" s="140"/>
    </row>
    <row r="134" spans="1:15" ht="12.75">
      <c r="A134" s="140"/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40"/>
      <c r="N134" s="140"/>
      <c r="O134" s="140"/>
    </row>
    <row r="135" spans="1:15" ht="12.75">
      <c r="A135" s="140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  <c r="O135" s="140"/>
    </row>
    <row r="136" spans="1:15" ht="12.75">
      <c r="A136" s="140"/>
      <c r="B136" s="140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  <c r="O136" s="140"/>
    </row>
    <row r="137" spans="1:15" ht="12.75">
      <c r="A137" s="140"/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  <c r="O137" s="140"/>
    </row>
    <row r="138" spans="1:15" ht="12.75">
      <c r="A138" s="140"/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  <c r="O138" s="140"/>
    </row>
    <row r="139" spans="1:15" ht="12.75">
      <c r="A139" s="140"/>
      <c r="B139" s="140"/>
      <c r="C139" s="140"/>
      <c r="D139" s="140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140"/>
    </row>
    <row r="140" spans="1:15" ht="12.75">
      <c r="A140" s="140"/>
      <c r="B140" s="140"/>
      <c r="C140" s="140"/>
      <c r="D140" s="140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</row>
    <row r="141" spans="1:15" ht="12.75">
      <c r="A141" s="140"/>
      <c r="B141" s="140"/>
      <c r="C141" s="140"/>
      <c r="D141" s="140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</row>
    <row r="142" spans="1:15" ht="12.75">
      <c r="A142" s="140"/>
      <c r="B142" s="140"/>
      <c r="C142" s="140"/>
      <c r="D142" s="140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  <c r="O142" s="140"/>
    </row>
    <row r="143" spans="1:15" ht="12.75">
      <c r="A143" s="140"/>
      <c r="B143" s="140"/>
      <c r="C143" s="140"/>
      <c r="D143" s="140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  <c r="O143" s="140"/>
    </row>
    <row r="144" spans="1:15" ht="12.75">
      <c r="A144" s="140"/>
      <c r="B144" s="140"/>
      <c r="C144" s="140"/>
      <c r="D144" s="140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</row>
    <row r="145" spans="1:15" ht="12.75">
      <c r="A145" s="140"/>
      <c r="B145" s="140"/>
      <c r="C145" s="140"/>
      <c r="D145" s="140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</row>
    <row r="146" spans="1:15" ht="12.75">
      <c r="A146" s="140"/>
      <c r="B146" s="140"/>
      <c r="C146" s="140"/>
      <c r="D146" s="140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</row>
    <row r="147" spans="1:15" ht="12.75">
      <c r="A147" s="140"/>
      <c r="B147" s="140"/>
      <c r="C147" s="140"/>
      <c r="D147" s="140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</row>
    <row r="148" spans="1:15" ht="12.75">
      <c r="A148" s="140"/>
      <c r="B148" s="140"/>
      <c r="C148" s="140"/>
      <c r="D148" s="140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</row>
    <row r="149" spans="1:15" ht="12.75">
      <c r="A149" s="140"/>
      <c r="B149" s="140"/>
      <c r="C149" s="140"/>
      <c r="D149" s="140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</row>
    <row r="150" spans="1:15" ht="12.75">
      <c r="A150" s="140"/>
      <c r="B150" s="140"/>
      <c r="C150" s="140"/>
      <c r="D150" s="140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</row>
    <row r="151" spans="1:15" ht="12.75">
      <c r="A151" s="140"/>
      <c r="B151" s="140"/>
      <c r="C151" s="140"/>
      <c r="D151" s="140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</row>
    <row r="152" spans="1:15" ht="12.75">
      <c r="A152" s="140"/>
      <c r="B152" s="140"/>
      <c r="C152" s="140"/>
      <c r="D152" s="140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</row>
    <row r="153" spans="1:15" ht="12.75">
      <c r="A153" s="140"/>
      <c r="B153" s="140"/>
      <c r="C153" s="140"/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</row>
    <row r="154" spans="1:15" ht="12.75">
      <c r="A154" s="140"/>
      <c r="B154" s="140"/>
      <c r="C154" s="140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</row>
    <row r="155" spans="1:15" ht="12.75">
      <c r="A155" s="140"/>
      <c r="B155" s="140"/>
      <c r="C155" s="140"/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</row>
    <row r="156" spans="1:15" ht="12.75">
      <c r="A156" s="140"/>
      <c r="B156" s="140"/>
      <c r="C156" s="140"/>
      <c r="D156" s="140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</row>
    <row r="157" spans="1:15" ht="12.75">
      <c r="A157" s="140"/>
      <c r="B157" s="140"/>
      <c r="C157" s="140"/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</row>
    <row r="158" spans="1:15" ht="12.75">
      <c r="A158" s="140"/>
      <c r="B158" s="140"/>
      <c r="C158" s="140"/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</row>
    <row r="159" spans="1:15" ht="12.75">
      <c r="A159" s="140"/>
      <c r="B159" s="140"/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</row>
    <row r="160" spans="1:15" ht="12.75">
      <c r="A160" s="140"/>
      <c r="B160" s="140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</row>
    <row r="161" spans="1:15" ht="12.75">
      <c r="A161" s="140"/>
      <c r="B161" s="140"/>
      <c r="C161" s="140"/>
      <c r="D161" s="140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</row>
    <row r="162" spans="1:15" ht="12.75">
      <c r="A162" s="140"/>
      <c r="B162" s="140"/>
      <c r="C162" s="140"/>
      <c r="D162" s="140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</row>
    <row r="163" spans="1:15" ht="12.75">
      <c r="A163" s="140"/>
      <c r="B163" s="140"/>
      <c r="C163" s="140"/>
      <c r="D163" s="140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</row>
    <row r="164" spans="1:15" ht="12.75">
      <c r="A164" s="140"/>
      <c r="B164" s="140"/>
      <c r="C164" s="140"/>
      <c r="D164" s="140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</row>
    <row r="165" spans="1:15" ht="12.75">
      <c r="A165" s="140"/>
      <c r="B165" s="140"/>
      <c r="C165" s="140"/>
      <c r="D165" s="140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</row>
    <row r="166" spans="1:15" ht="12.75">
      <c r="A166" s="140"/>
      <c r="B166" s="140"/>
      <c r="C166" s="140"/>
      <c r="D166" s="140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</row>
    <row r="167" spans="1:15" ht="12.75">
      <c r="A167" s="140"/>
      <c r="B167" s="140"/>
      <c r="C167" s="140"/>
      <c r="D167" s="140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</row>
    <row r="168" spans="1:15" ht="12.75">
      <c r="A168" s="140"/>
      <c r="B168" s="140"/>
      <c r="C168" s="140"/>
      <c r="D168" s="140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</row>
    <row r="169" spans="1:15" ht="12.75">
      <c r="A169" s="140"/>
      <c r="B169" s="140"/>
      <c r="C169" s="140"/>
      <c r="D169" s="140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</row>
    <row r="170" spans="1:15" ht="12.75">
      <c r="A170" s="140"/>
      <c r="B170" s="140"/>
      <c r="C170" s="140"/>
      <c r="D170" s="140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</row>
    <row r="171" spans="1:15" ht="12.75">
      <c r="A171" s="140"/>
      <c r="B171" s="140"/>
      <c r="C171" s="140"/>
      <c r="D171" s="140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</row>
    <row r="172" spans="1:15" ht="12.75">
      <c r="A172" s="140"/>
      <c r="B172" s="140"/>
      <c r="C172" s="140"/>
      <c r="D172" s="140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</row>
    <row r="173" spans="1:15" ht="12.75">
      <c r="A173" s="140"/>
      <c r="B173" s="140"/>
      <c r="C173" s="140"/>
      <c r="D173" s="140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</row>
    <row r="174" spans="1:15" ht="12.75">
      <c r="A174" s="140"/>
      <c r="B174" s="140"/>
      <c r="C174" s="140"/>
      <c r="D174" s="140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</row>
    <row r="175" spans="1:15" ht="12.75">
      <c r="A175" s="140"/>
      <c r="B175" s="140"/>
      <c r="C175" s="140"/>
      <c r="D175" s="140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</row>
    <row r="176" spans="1:15" ht="12.75">
      <c r="A176" s="140"/>
      <c r="B176" s="140"/>
      <c r="C176" s="140"/>
      <c r="D176" s="140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</row>
    <row r="177" spans="1:15" ht="12.75">
      <c r="A177" s="140"/>
      <c r="B177" s="140"/>
      <c r="C177" s="140"/>
      <c r="D177" s="140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</row>
    <row r="178" spans="1:15" ht="12.75">
      <c r="A178" s="140"/>
      <c r="B178" s="140"/>
      <c r="C178" s="140"/>
      <c r="D178" s="140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</row>
    <row r="179" spans="1:15" ht="12.75">
      <c r="A179" s="140"/>
      <c r="B179" s="140"/>
      <c r="C179" s="140"/>
      <c r="D179" s="140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</row>
    <row r="180" spans="1:15" ht="12.75">
      <c r="A180" s="140"/>
      <c r="B180" s="140"/>
      <c r="C180" s="140"/>
      <c r="D180" s="140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</row>
    <row r="181" spans="1:15" ht="12.75">
      <c r="A181" s="140"/>
      <c r="B181" s="140"/>
      <c r="C181" s="140"/>
      <c r="D181" s="140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</row>
    <row r="182" spans="1:15" ht="12.75">
      <c r="A182" s="140"/>
      <c r="B182" s="140"/>
      <c r="C182" s="140"/>
      <c r="D182" s="140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</row>
    <row r="183" spans="1:15" ht="12.75">
      <c r="A183" s="140"/>
      <c r="B183" s="140"/>
      <c r="C183" s="140"/>
      <c r="D183" s="140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</row>
    <row r="184" spans="1:15" ht="12.75">
      <c r="A184" s="140"/>
      <c r="B184" s="140"/>
      <c r="C184" s="140"/>
      <c r="D184" s="140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</row>
    <row r="185" spans="1:15" ht="12.75">
      <c r="A185" s="140"/>
      <c r="B185" s="140"/>
      <c r="C185" s="140"/>
      <c r="D185" s="140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</row>
    <row r="186" spans="1:15" ht="12.75">
      <c r="A186" s="140"/>
      <c r="B186" s="140"/>
      <c r="C186" s="140"/>
      <c r="D186" s="140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</row>
    <row r="187" spans="1:15" ht="12.75">
      <c r="A187" s="140"/>
      <c r="B187" s="140"/>
      <c r="C187" s="140"/>
      <c r="D187" s="140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</row>
    <row r="188" spans="1:15" ht="12.75">
      <c r="A188" s="140"/>
      <c r="B188" s="140"/>
      <c r="C188" s="140"/>
      <c r="D188" s="140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</row>
    <row r="189" spans="1:15" ht="12.75">
      <c r="A189" s="140"/>
      <c r="B189" s="140"/>
      <c r="C189" s="140"/>
      <c r="D189" s="140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</row>
    <row r="190" spans="1:15" ht="12.75">
      <c r="A190" s="140"/>
      <c r="B190" s="140"/>
      <c r="C190" s="140"/>
      <c r="D190" s="140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</row>
    <row r="191" spans="1:15" ht="12.75">
      <c r="A191" s="140"/>
      <c r="B191" s="140"/>
      <c r="C191" s="140"/>
      <c r="D191" s="140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</row>
    <row r="192" spans="1:15" ht="12.75">
      <c r="A192" s="140"/>
      <c r="B192" s="140"/>
      <c r="C192" s="140"/>
      <c r="D192" s="140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</row>
    <row r="193" spans="1:15" ht="12.75">
      <c r="A193" s="140"/>
      <c r="B193" s="140"/>
      <c r="C193" s="140"/>
      <c r="D193" s="140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</row>
    <row r="194" spans="1:15" ht="12.75">
      <c r="A194" s="140"/>
      <c r="B194" s="140"/>
      <c r="C194" s="140"/>
      <c r="D194" s="140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</row>
    <row r="195" spans="1:15" ht="12.75">
      <c r="A195" s="140"/>
      <c r="B195" s="140"/>
      <c r="C195" s="140"/>
      <c r="D195" s="140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</row>
    <row r="196" spans="1:15" ht="12.75">
      <c r="A196" s="140"/>
      <c r="B196" s="140"/>
      <c r="C196" s="140"/>
      <c r="D196" s="140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</row>
    <row r="197" spans="1:15" ht="12.75">
      <c r="A197" s="140"/>
      <c r="B197" s="140"/>
      <c r="C197" s="140"/>
      <c r="D197" s="140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</row>
    <row r="198" spans="1:15" ht="12.75">
      <c r="A198" s="140"/>
      <c r="B198" s="140"/>
      <c r="C198" s="140"/>
      <c r="D198" s="140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</row>
    <row r="199" spans="1:15" ht="12.75">
      <c r="A199" s="140"/>
      <c r="B199" s="140"/>
      <c r="C199" s="140"/>
      <c r="D199" s="140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</row>
    <row r="200" spans="1:15" ht="12.75">
      <c r="A200" s="140"/>
      <c r="B200" s="140"/>
      <c r="C200" s="140"/>
      <c r="D200" s="140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</row>
    <row r="201" spans="1:15" ht="12.75">
      <c r="A201" s="140"/>
      <c r="B201" s="140"/>
      <c r="C201" s="140"/>
      <c r="D201" s="140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</row>
    <row r="202" spans="1:15" ht="12.75">
      <c r="A202" s="140"/>
      <c r="B202" s="140"/>
      <c r="C202" s="140"/>
      <c r="D202" s="140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</row>
    <row r="203" spans="1:15" ht="12.75">
      <c r="A203" s="140"/>
      <c r="B203" s="140"/>
      <c r="C203" s="140"/>
      <c r="D203" s="140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</row>
    <row r="204" spans="1:15" ht="12.75">
      <c r="A204" s="140"/>
      <c r="B204" s="140"/>
      <c r="C204" s="140"/>
      <c r="D204" s="140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</row>
    <row r="205" spans="1:15" ht="12.75">
      <c r="A205" s="140"/>
      <c r="B205" s="140"/>
      <c r="C205" s="140"/>
      <c r="D205" s="140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</row>
    <row r="206" spans="1:15" ht="12.75">
      <c r="A206" s="140"/>
      <c r="B206" s="140"/>
      <c r="C206" s="140"/>
      <c r="D206" s="140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</row>
    <row r="207" spans="1:15" ht="12.75">
      <c r="A207" s="140"/>
      <c r="B207" s="140"/>
      <c r="C207" s="140"/>
      <c r="D207" s="140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</row>
    <row r="208" spans="1:15" ht="12.75">
      <c r="A208" s="140"/>
      <c r="B208" s="140"/>
      <c r="C208" s="140"/>
      <c r="D208" s="140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</row>
    <row r="209" spans="1:15" ht="12.75">
      <c r="A209" s="140"/>
      <c r="B209" s="140"/>
      <c r="C209" s="140"/>
      <c r="D209" s="140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</row>
    <row r="210" spans="1:15" ht="12.75">
      <c r="A210" s="140"/>
      <c r="B210" s="140"/>
      <c r="C210" s="140"/>
      <c r="D210" s="140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</row>
    <row r="211" spans="1:15" ht="12.75">
      <c r="A211" s="140"/>
      <c r="B211" s="140"/>
      <c r="C211" s="140"/>
      <c r="D211" s="140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</row>
    <row r="212" spans="1:15" ht="12.75">
      <c r="A212" s="140"/>
      <c r="B212" s="140"/>
      <c r="C212" s="140"/>
      <c r="D212" s="140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</row>
    <row r="213" spans="1:15" ht="12.75">
      <c r="A213" s="140"/>
      <c r="B213" s="140"/>
      <c r="C213" s="140"/>
      <c r="D213" s="140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</row>
    <row r="214" spans="1:15" ht="12.75">
      <c r="A214" s="140"/>
      <c r="B214" s="140"/>
      <c r="C214" s="140"/>
      <c r="D214" s="140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</row>
    <row r="215" spans="1:15" ht="12.75">
      <c r="A215" s="140"/>
      <c r="B215" s="140"/>
      <c r="C215" s="140"/>
      <c r="D215" s="140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</row>
    <row r="216" spans="1:15" ht="12.75">
      <c r="A216" s="140"/>
      <c r="B216" s="140"/>
      <c r="C216" s="140"/>
      <c r="D216" s="140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</row>
    <row r="217" spans="1:15" ht="12.75">
      <c r="A217" s="140"/>
      <c r="B217" s="140"/>
      <c r="C217" s="140"/>
      <c r="D217" s="140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</row>
    <row r="218" spans="1:15" ht="12.75">
      <c r="A218" s="140"/>
      <c r="B218" s="140"/>
      <c r="C218" s="140"/>
      <c r="D218" s="140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</row>
    <row r="219" spans="1:15" ht="12.75">
      <c r="A219" s="140"/>
      <c r="B219" s="140"/>
      <c r="C219" s="140"/>
      <c r="D219" s="140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</row>
    <row r="220" spans="1:15" ht="12.75">
      <c r="A220" s="140"/>
      <c r="B220" s="140"/>
      <c r="C220" s="140"/>
      <c r="D220" s="140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</row>
    <row r="221" spans="1:15" ht="12.75">
      <c r="A221" s="140"/>
      <c r="B221" s="140"/>
      <c r="C221" s="140"/>
      <c r="D221" s="140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</row>
    <row r="222" spans="1:15" ht="12.75">
      <c r="A222" s="140"/>
      <c r="B222" s="140"/>
      <c r="C222" s="140"/>
      <c r="D222" s="140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</row>
    <row r="223" spans="1:15" ht="12.75">
      <c r="A223" s="140"/>
      <c r="B223" s="140"/>
      <c r="C223" s="140"/>
      <c r="D223" s="140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</row>
    <row r="224" spans="1:15" ht="12.75">
      <c r="A224" s="140"/>
      <c r="B224" s="140"/>
      <c r="C224" s="140"/>
      <c r="D224" s="140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</row>
    <row r="225" spans="1:15" ht="12.75">
      <c r="A225" s="140"/>
      <c r="B225" s="140"/>
      <c r="C225" s="140"/>
      <c r="D225" s="140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</row>
    <row r="226" spans="1:15" ht="12.75">
      <c r="A226" s="140"/>
      <c r="B226" s="140"/>
      <c r="C226" s="140"/>
      <c r="D226" s="140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</row>
    <row r="227" spans="1:15" ht="12.75">
      <c r="A227" s="140"/>
      <c r="B227" s="140"/>
      <c r="C227" s="140"/>
      <c r="D227" s="140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</row>
    <row r="228" spans="1:15" ht="12.75">
      <c r="A228" s="140"/>
      <c r="B228" s="140"/>
      <c r="C228" s="140"/>
      <c r="D228" s="140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</row>
    <row r="229" spans="1:15" ht="12.75">
      <c r="A229" s="140"/>
      <c r="B229" s="140"/>
      <c r="C229" s="140"/>
      <c r="D229" s="140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</row>
    <row r="230" spans="1:15" ht="12.75">
      <c r="A230" s="140"/>
      <c r="B230" s="140"/>
      <c r="C230" s="140"/>
      <c r="D230" s="140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</row>
    <row r="231" spans="1:15" ht="12.75">
      <c r="A231" s="140"/>
      <c r="B231" s="140"/>
      <c r="C231" s="140"/>
      <c r="D231" s="140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</row>
    <row r="232" spans="1:15" ht="12.75">
      <c r="A232" s="140"/>
      <c r="B232" s="140"/>
      <c r="C232" s="140"/>
      <c r="D232" s="140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</row>
    <row r="233" spans="1:15" ht="12.75">
      <c r="A233" s="140"/>
      <c r="B233" s="140"/>
      <c r="C233" s="140"/>
      <c r="D233" s="140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</row>
    <row r="234" spans="1:15" ht="12.75">
      <c r="A234" s="140"/>
      <c r="B234" s="140"/>
      <c r="C234" s="140"/>
      <c r="D234" s="140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</row>
    <row r="235" spans="1:15" ht="12.75">
      <c r="A235" s="140"/>
      <c r="B235" s="140"/>
      <c r="C235" s="140"/>
      <c r="D235" s="140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</row>
    <row r="236" spans="1:15" ht="12.75">
      <c r="A236" s="140"/>
      <c r="B236" s="140"/>
      <c r="C236" s="140"/>
      <c r="D236" s="140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</row>
    <row r="237" spans="1:15" ht="12.75">
      <c r="A237" s="140"/>
      <c r="B237" s="140"/>
      <c r="C237" s="140"/>
      <c r="D237" s="140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</row>
    <row r="238" spans="1:15" ht="12.75">
      <c r="A238" s="140"/>
      <c r="B238" s="140"/>
      <c r="C238" s="140"/>
      <c r="D238" s="140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</row>
    <row r="239" spans="1:15" ht="12.75">
      <c r="A239" s="140"/>
      <c r="B239" s="140"/>
      <c r="C239" s="140"/>
      <c r="D239" s="140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</row>
    <row r="240" spans="1:15" ht="12.75">
      <c r="A240" s="140"/>
      <c r="B240" s="140"/>
      <c r="C240" s="140"/>
      <c r="D240" s="140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</row>
    <row r="241" spans="1:15" ht="12.75">
      <c r="A241" s="140"/>
      <c r="B241" s="140"/>
      <c r="C241" s="140"/>
      <c r="D241" s="140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</row>
    <row r="242" spans="1:15" ht="12.75">
      <c r="A242" s="140"/>
      <c r="B242" s="140"/>
      <c r="C242" s="140"/>
      <c r="D242" s="140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</row>
    <row r="243" spans="1:15" ht="12.75">
      <c r="A243" s="140"/>
      <c r="B243" s="140"/>
      <c r="C243" s="140"/>
      <c r="D243" s="140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</row>
    <row r="244" spans="1:15" ht="12.75">
      <c r="A244" s="140"/>
      <c r="B244" s="140"/>
      <c r="C244" s="140"/>
      <c r="D244" s="140"/>
      <c r="E244" s="140"/>
      <c r="F244" s="140"/>
      <c r="G244" s="140"/>
      <c r="H244" s="140"/>
      <c r="I244" s="140"/>
      <c r="J244" s="140"/>
      <c r="K244" s="140"/>
      <c r="L244" s="140"/>
      <c r="M244" s="140"/>
      <c r="N244" s="140"/>
      <c r="O244" s="140"/>
    </row>
    <row r="245" spans="1:15" ht="12.75">
      <c r="A245" s="140"/>
      <c r="B245" s="140"/>
      <c r="C245" s="140"/>
      <c r="D245" s="140"/>
      <c r="E245" s="140"/>
      <c r="F245" s="140"/>
      <c r="G245" s="140"/>
      <c r="H245" s="140"/>
      <c r="I245" s="140"/>
      <c r="J245" s="140"/>
      <c r="K245" s="140"/>
      <c r="L245" s="140"/>
      <c r="M245" s="140"/>
      <c r="N245" s="140"/>
      <c r="O245" s="140"/>
    </row>
    <row r="246" spans="1:15" ht="12.75">
      <c r="A246" s="140"/>
      <c r="B246" s="140"/>
      <c r="C246" s="140"/>
      <c r="D246" s="140"/>
      <c r="E246" s="140"/>
      <c r="F246" s="140"/>
      <c r="G246" s="140"/>
      <c r="H246" s="140"/>
      <c r="I246" s="140"/>
      <c r="J246" s="140"/>
      <c r="K246" s="140"/>
      <c r="L246" s="140"/>
      <c r="M246" s="140"/>
      <c r="N246" s="140"/>
      <c r="O246" s="140"/>
    </row>
    <row r="247" spans="1:15" ht="12.75">
      <c r="A247" s="140"/>
      <c r="B247" s="140"/>
      <c r="C247" s="140"/>
      <c r="D247" s="140"/>
      <c r="E247" s="140"/>
      <c r="F247" s="140"/>
      <c r="G247" s="140"/>
      <c r="H247" s="140"/>
      <c r="I247" s="140"/>
      <c r="J247" s="140"/>
      <c r="K247" s="140"/>
      <c r="L247" s="140"/>
      <c r="M247" s="140"/>
      <c r="N247" s="140"/>
      <c r="O247" s="140"/>
    </row>
    <row r="248" spans="1:15" ht="12.75">
      <c r="A248" s="140"/>
      <c r="B248" s="140"/>
      <c r="C248" s="140"/>
      <c r="D248" s="140"/>
      <c r="E248" s="140"/>
      <c r="F248" s="140"/>
      <c r="G248" s="140"/>
      <c r="H248" s="140"/>
      <c r="I248" s="140"/>
      <c r="J248" s="140"/>
      <c r="K248" s="140"/>
      <c r="L248" s="140"/>
      <c r="M248" s="140"/>
      <c r="N248" s="140"/>
      <c r="O248" s="140"/>
    </row>
    <row r="249" spans="1:15" ht="12.75">
      <c r="A249" s="140"/>
      <c r="B249" s="140"/>
      <c r="C249" s="140"/>
      <c r="D249" s="140"/>
      <c r="E249" s="140"/>
      <c r="F249" s="140"/>
      <c r="G249" s="140"/>
      <c r="H249" s="140"/>
      <c r="I249" s="140"/>
      <c r="J249" s="140"/>
      <c r="K249" s="140"/>
      <c r="L249" s="140"/>
      <c r="M249" s="140"/>
      <c r="N249" s="140"/>
      <c r="O249" s="140"/>
    </row>
    <row r="250" spans="1:15" ht="12.75">
      <c r="A250" s="140"/>
      <c r="B250" s="140"/>
      <c r="C250" s="140"/>
      <c r="D250" s="140"/>
      <c r="E250" s="140"/>
      <c r="F250" s="140"/>
      <c r="G250" s="140"/>
      <c r="H250" s="140"/>
      <c r="I250" s="140"/>
      <c r="J250" s="140"/>
      <c r="K250" s="140"/>
      <c r="L250" s="140"/>
      <c r="M250" s="140"/>
      <c r="N250" s="140"/>
      <c r="O250" s="140"/>
    </row>
    <row r="251" spans="1:15" ht="12.75">
      <c r="A251" s="140"/>
      <c r="B251" s="140"/>
      <c r="C251" s="140"/>
      <c r="D251" s="140"/>
      <c r="E251" s="140"/>
      <c r="F251" s="140"/>
      <c r="G251" s="140"/>
      <c r="H251" s="140"/>
      <c r="I251" s="140"/>
      <c r="J251" s="140"/>
      <c r="K251" s="140"/>
      <c r="L251" s="140"/>
      <c r="M251" s="140"/>
      <c r="N251" s="140"/>
      <c r="O251" s="140"/>
    </row>
    <row r="252" spans="1:15" ht="12.75">
      <c r="A252" s="140"/>
      <c r="B252" s="140"/>
      <c r="C252" s="140"/>
      <c r="D252" s="140"/>
      <c r="E252" s="140"/>
      <c r="F252" s="140"/>
      <c r="G252" s="140"/>
      <c r="H252" s="140"/>
      <c r="I252" s="140"/>
      <c r="J252" s="140"/>
      <c r="K252" s="140"/>
      <c r="L252" s="140"/>
      <c r="M252" s="140"/>
      <c r="N252" s="140"/>
      <c r="O252" s="140"/>
    </row>
    <row r="253" spans="1:15" ht="12.75">
      <c r="A253" s="140"/>
      <c r="B253" s="140"/>
      <c r="C253" s="140"/>
      <c r="D253" s="140"/>
      <c r="E253" s="140"/>
      <c r="F253" s="140"/>
      <c r="G253" s="140"/>
      <c r="H253" s="140"/>
      <c r="I253" s="140"/>
      <c r="J253" s="140"/>
      <c r="K253" s="140"/>
      <c r="L253" s="140"/>
      <c r="M253" s="140"/>
      <c r="N253" s="140"/>
      <c r="O253" s="140"/>
    </row>
    <row r="254" spans="1:15" ht="12.75">
      <c r="A254" s="140"/>
      <c r="B254" s="140"/>
      <c r="C254" s="140"/>
      <c r="D254" s="140"/>
      <c r="E254" s="140"/>
      <c r="F254" s="140"/>
      <c r="G254" s="140"/>
      <c r="H254" s="140"/>
      <c r="I254" s="140"/>
      <c r="J254" s="140"/>
      <c r="K254" s="140"/>
      <c r="L254" s="140"/>
      <c r="M254" s="140"/>
      <c r="N254" s="140"/>
      <c r="O254" s="140"/>
    </row>
    <row r="255" spans="1:15" ht="12.75">
      <c r="A255" s="140"/>
      <c r="B255" s="140"/>
      <c r="C255" s="140"/>
      <c r="D255" s="140"/>
      <c r="E255" s="140"/>
      <c r="F255" s="140"/>
      <c r="G255" s="140"/>
      <c r="H255" s="140"/>
      <c r="I255" s="140"/>
      <c r="J255" s="140"/>
      <c r="K255" s="140"/>
      <c r="L255" s="140"/>
      <c r="M255" s="140"/>
      <c r="N255" s="140"/>
      <c r="O255" s="140"/>
    </row>
    <row r="256" spans="1:15" ht="12.75">
      <c r="A256" s="140"/>
      <c r="B256" s="140"/>
      <c r="C256" s="140"/>
      <c r="D256" s="140"/>
      <c r="E256" s="140"/>
      <c r="F256" s="140"/>
      <c r="G256" s="140"/>
      <c r="H256" s="140"/>
      <c r="I256" s="140"/>
      <c r="J256" s="140"/>
      <c r="K256" s="140"/>
      <c r="L256" s="140"/>
      <c r="M256" s="140"/>
      <c r="N256" s="140"/>
      <c r="O256" s="140"/>
    </row>
    <row r="257" spans="1:15" ht="12.75">
      <c r="A257" s="140"/>
      <c r="B257" s="140"/>
      <c r="C257" s="140"/>
      <c r="D257" s="140"/>
      <c r="E257" s="140"/>
      <c r="F257" s="140"/>
      <c r="G257" s="140"/>
      <c r="H257" s="140"/>
      <c r="I257" s="140"/>
      <c r="J257" s="140"/>
      <c r="K257" s="140"/>
      <c r="L257" s="140"/>
      <c r="M257" s="140"/>
      <c r="N257" s="140"/>
      <c r="O257" s="140"/>
    </row>
    <row r="258" spans="1:15" ht="12.75">
      <c r="A258" s="140"/>
      <c r="B258" s="140"/>
      <c r="C258" s="140"/>
      <c r="D258" s="140"/>
      <c r="E258" s="140"/>
      <c r="F258" s="140"/>
      <c r="G258" s="140"/>
      <c r="H258" s="140"/>
      <c r="I258" s="140"/>
      <c r="J258" s="140"/>
      <c r="K258" s="140"/>
      <c r="L258" s="140"/>
      <c r="M258" s="140"/>
      <c r="N258" s="140"/>
      <c r="O258" s="140"/>
    </row>
    <row r="259" spans="1:15" ht="12.75">
      <c r="A259" s="140"/>
      <c r="B259" s="140"/>
      <c r="C259" s="140"/>
      <c r="D259" s="140"/>
      <c r="E259" s="140"/>
      <c r="F259" s="140"/>
      <c r="G259" s="140"/>
      <c r="H259" s="140"/>
      <c r="I259" s="140"/>
      <c r="J259" s="140"/>
      <c r="K259" s="140"/>
      <c r="L259" s="140"/>
      <c r="M259" s="140"/>
      <c r="N259" s="140"/>
      <c r="O259" s="140"/>
    </row>
    <row r="260" spans="1:15" ht="12.75">
      <c r="A260" s="140"/>
      <c r="B260" s="140"/>
      <c r="C260" s="140"/>
      <c r="D260" s="140"/>
      <c r="E260" s="140"/>
      <c r="F260" s="140"/>
      <c r="G260" s="140"/>
      <c r="H260" s="140"/>
      <c r="I260" s="140"/>
      <c r="J260" s="140"/>
      <c r="K260" s="140"/>
      <c r="L260" s="140"/>
      <c r="M260" s="140"/>
      <c r="N260" s="140"/>
      <c r="O260" s="140"/>
    </row>
    <row r="261" spans="1:15" ht="12.75">
      <c r="A261" s="140"/>
      <c r="B261" s="140"/>
      <c r="C261" s="140"/>
      <c r="D261" s="140"/>
      <c r="E261" s="140"/>
      <c r="F261" s="140"/>
      <c r="G261" s="140"/>
      <c r="H261" s="140"/>
      <c r="I261" s="140"/>
      <c r="J261" s="140"/>
      <c r="K261" s="140"/>
      <c r="L261" s="140"/>
      <c r="M261" s="140"/>
      <c r="N261" s="140"/>
      <c r="O261" s="140"/>
    </row>
    <row r="262" spans="1:15" ht="12.75">
      <c r="A262" s="140"/>
      <c r="B262" s="140"/>
      <c r="C262" s="140"/>
      <c r="D262" s="140"/>
      <c r="E262" s="140"/>
      <c r="F262" s="140"/>
      <c r="G262" s="140"/>
      <c r="H262" s="140"/>
      <c r="I262" s="140"/>
      <c r="J262" s="140"/>
      <c r="K262" s="140"/>
      <c r="L262" s="140"/>
      <c r="M262" s="140"/>
      <c r="N262" s="140"/>
      <c r="O262" s="140"/>
    </row>
    <row r="263" spans="1:15" ht="12.75">
      <c r="A263" s="140"/>
      <c r="B263" s="140"/>
      <c r="C263" s="140"/>
      <c r="D263" s="140"/>
      <c r="E263" s="140"/>
      <c r="F263" s="140"/>
      <c r="G263" s="140"/>
      <c r="H263" s="140"/>
      <c r="I263" s="140"/>
      <c r="J263" s="140"/>
      <c r="K263" s="140"/>
      <c r="L263" s="140"/>
      <c r="M263" s="140"/>
      <c r="N263" s="140"/>
      <c r="O263" s="140"/>
    </row>
    <row r="264" spans="1:15" ht="12.75">
      <c r="A264" s="140"/>
      <c r="B264" s="140"/>
      <c r="C264" s="140"/>
      <c r="D264" s="140"/>
      <c r="E264" s="140"/>
      <c r="F264" s="140"/>
      <c r="G264" s="140"/>
      <c r="H264" s="140"/>
      <c r="I264" s="140"/>
      <c r="J264" s="140"/>
      <c r="K264" s="140"/>
      <c r="L264" s="140"/>
      <c r="M264" s="140"/>
      <c r="N264" s="140"/>
      <c r="O264" s="140"/>
    </row>
    <row r="265" spans="1:15" ht="12.75">
      <c r="A265" s="140"/>
      <c r="B265" s="140"/>
      <c r="C265" s="140"/>
      <c r="D265" s="140"/>
      <c r="E265" s="140"/>
      <c r="F265" s="140"/>
      <c r="G265" s="140"/>
      <c r="H265" s="140"/>
      <c r="I265" s="140"/>
      <c r="J265" s="140"/>
      <c r="K265" s="140"/>
      <c r="L265" s="140"/>
      <c r="M265" s="140"/>
      <c r="N265" s="140"/>
      <c r="O265" s="140"/>
    </row>
    <row r="266" spans="1:15" ht="12.75">
      <c r="A266" s="140"/>
      <c r="B266" s="140"/>
      <c r="C266" s="140"/>
      <c r="D266" s="140"/>
      <c r="E266" s="140"/>
      <c r="F266" s="140"/>
      <c r="G266" s="140"/>
      <c r="H266" s="140"/>
      <c r="I266" s="140"/>
      <c r="J266" s="140"/>
      <c r="K266" s="140"/>
      <c r="L266" s="140"/>
      <c r="M266" s="140"/>
      <c r="N266" s="140"/>
      <c r="O266" s="140"/>
    </row>
    <row r="267" spans="1:15" ht="12.75">
      <c r="A267" s="140"/>
      <c r="B267" s="140"/>
      <c r="C267" s="140"/>
      <c r="D267" s="140"/>
      <c r="E267" s="140"/>
      <c r="F267" s="140"/>
      <c r="G267" s="140"/>
      <c r="H267" s="140"/>
      <c r="I267" s="140"/>
      <c r="J267" s="140"/>
      <c r="K267" s="140"/>
      <c r="L267" s="140"/>
      <c r="M267" s="140"/>
      <c r="N267" s="140"/>
      <c r="O267" s="140"/>
    </row>
    <row r="268" spans="1:15" ht="12.75">
      <c r="A268" s="140"/>
      <c r="B268" s="140"/>
      <c r="C268" s="140"/>
      <c r="D268" s="140"/>
      <c r="E268" s="140"/>
      <c r="F268" s="140"/>
      <c r="G268" s="140"/>
      <c r="H268" s="140"/>
      <c r="I268" s="140"/>
      <c r="J268" s="140"/>
      <c r="K268" s="140"/>
      <c r="L268" s="140"/>
      <c r="M268" s="140"/>
      <c r="N268" s="140"/>
      <c r="O268" s="140"/>
    </row>
    <row r="269" spans="1:15" ht="12.75">
      <c r="A269" s="140"/>
      <c r="B269" s="140"/>
      <c r="C269" s="140"/>
      <c r="D269" s="140"/>
      <c r="E269" s="140"/>
      <c r="F269" s="140"/>
      <c r="G269" s="140"/>
      <c r="H269" s="140"/>
      <c r="I269" s="140"/>
      <c r="J269" s="140"/>
      <c r="K269" s="140"/>
      <c r="L269" s="140"/>
      <c r="M269" s="140"/>
      <c r="N269" s="140"/>
      <c r="O269" s="140"/>
    </row>
    <row r="270" spans="1:15" ht="12.75">
      <c r="A270" s="140"/>
      <c r="B270" s="140"/>
      <c r="C270" s="140"/>
      <c r="D270" s="140"/>
      <c r="E270" s="140"/>
      <c r="F270" s="140"/>
      <c r="G270" s="140"/>
      <c r="H270" s="140"/>
      <c r="I270" s="140"/>
      <c r="J270" s="140"/>
      <c r="K270" s="140"/>
      <c r="L270" s="140"/>
      <c r="M270" s="140"/>
      <c r="N270" s="140"/>
      <c r="O270" s="140"/>
    </row>
    <row r="271" spans="1:15" ht="12.75">
      <c r="A271" s="140"/>
      <c r="B271" s="140"/>
      <c r="C271" s="140"/>
      <c r="D271" s="140"/>
      <c r="E271" s="140"/>
      <c r="F271" s="140"/>
      <c r="G271" s="140"/>
      <c r="H271" s="140"/>
      <c r="I271" s="140"/>
      <c r="J271" s="140"/>
      <c r="K271" s="140"/>
      <c r="L271" s="140"/>
      <c r="M271" s="140"/>
      <c r="N271" s="140"/>
      <c r="O271" s="140"/>
    </row>
    <row r="272" spans="1:15" ht="12.75">
      <c r="A272" s="140"/>
      <c r="B272" s="140"/>
      <c r="C272" s="140"/>
      <c r="D272" s="140"/>
      <c r="E272" s="140"/>
      <c r="F272" s="140"/>
      <c r="G272" s="140"/>
      <c r="H272" s="140"/>
      <c r="I272" s="140"/>
      <c r="J272" s="140"/>
      <c r="K272" s="140"/>
      <c r="L272" s="140"/>
      <c r="M272" s="140"/>
      <c r="N272" s="140"/>
      <c r="O272" s="140"/>
    </row>
    <row r="273" spans="1:15" ht="12.75">
      <c r="A273" s="140"/>
      <c r="B273" s="140"/>
      <c r="C273" s="140"/>
      <c r="D273" s="140"/>
      <c r="E273" s="140"/>
      <c r="F273" s="140"/>
      <c r="G273" s="140"/>
      <c r="H273" s="140"/>
      <c r="I273" s="140"/>
      <c r="J273" s="140"/>
      <c r="K273" s="140"/>
      <c r="L273" s="140"/>
      <c r="M273" s="140"/>
      <c r="N273" s="140"/>
      <c r="O273" s="140"/>
    </row>
    <row r="274" spans="1:15" ht="12.75">
      <c r="A274" s="140"/>
      <c r="B274" s="140"/>
      <c r="C274" s="140"/>
      <c r="D274" s="140"/>
      <c r="E274" s="140"/>
      <c r="F274" s="140"/>
      <c r="G274" s="140"/>
      <c r="H274" s="140"/>
      <c r="I274" s="140"/>
      <c r="J274" s="140"/>
      <c r="K274" s="140"/>
      <c r="L274" s="140"/>
      <c r="M274" s="140"/>
      <c r="N274" s="140"/>
      <c r="O274" s="140"/>
    </row>
    <row r="275" spans="1:15" ht="12.75">
      <c r="A275" s="140"/>
      <c r="B275" s="140"/>
      <c r="C275" s="140"/>
      <c r="D275" s="140"/>
      <c r="E275" s="140"/>
      <c r="F275" s="140"/>
      <c r="G275" s="140"/>
      <c r="H275" s="140"/>
      <c r="I275" s="140"/>
      <c r="J275" s="140"/>
      <c r="K275" s="140"/>
      <c r="L275" s="140"/>
      <c r="M275" s="140"/>
      <c r="N275" s="140"/>
      <c r="O275" s="140"/>
    </row>
    <row r="276" spans="1:15" ht="12.75">
      <c r="A276" s="140"/>
      <c r="B276" s="140"/>
      <c r="C276" s="140"/>
      <c r="D276" s="140"/>
      <c r="E276" s="140"/>
      <c r="F276" s="140"/>
      <c r="G276" s="140"/>
      <c r="H276" s="140"/>
      <c r="I276" s="140"/>
      <c r="J276" s="140"/>
      <c r="K276" s="140"/>
      <c r="L276" s="140"/>
      <c r="M276" s="140"/>
      <c r="N276" s="140"/>
      <c r="O276" s="140"/>
    </row>
    <row r="277" spans="1:15" ht="12.75">
      <c r="A277" s="140"/>
      <c r="B277" s="140"/>
      <c r="C277" s="140"/>
      <c r="D277" s="140"/>
      <c r="E277" s="140"/>
      <c r="F277" s="140"/>
      <c r="G277" s="140"/>
      <c r="H277" s="140"/>
      <c r="I277" s="140"/>
      <c r="J277" s="140"/>
      <c r="K277" s="140"/>
      <c r="L277" s="140"/>
      <c r="M277" s="140"/>
      <c r="N277" s="140"/>
      <c r="O277" s="140"/>
    </row>
    <row r="278" spans="1:15" ht="12.75">
      <c r="A278" s="140"/>
      <c r="B278" s="140"/>
      <c r="C278" s="140"/>
      <c r="D278" s="140"/>
      <c r="E278" s="140"/>
      <c r="F278" s="140"/>
      <c r="G278" s="140"/>
      <c r="H278" s="140"/>
      <c r="I278" s="140"/>
      <c r="J278" s="140"/>
      <c r="K278" s="140"/>
      <c r="L278" s="140"/>
      <c r="M278" s="140"/>
      <c r="N278" s="140"/>
      <c r="O278" s="140"/>
    </row>
    <row r="279" spans="1:15" ht="12.75">
      <c r="A279" s="140"/>
      <c r="B279" s="140"/>
      <c r="C279" s="140"/>
      <c r="D279" s="140"/>
      <c r="E279" s="140"/>
      <c r="F279" s="140"/>
      <c r="G279" s="140"/>
      <c r="H279" s="140"/>
      <c r="I279" s="140"/>
      <c r="J279" s="140"/>
      <c r="K279" s="140"/>
      <c r="L279" s="140"/>
      <c r="M279" s="140"/>
      <c r="N279" s="140"/>
      <c r="O279" s="140"/>
    </row>
    <row r="280" spans="1:15" ht="12.75">
      <c r="A280" s="140"/>
      <c r="B280" s="140"/>
      <c r="C280" s="140"/>
      <c r="D280" s="140"/>
      <c r="E280" s="140"/>
      <c r="F280" s="140"/>
      <c r="G280" s="140"/>
      <c r="H280" s="140"/>
      <c r="I280" s="140"/>
      <c r="J280" s="140"/>
      <c r="K280" s="140"/>
      <c r="L280" s="140"/>
      <c r="M280" s="140"/>
      <c r="N280" s="140"/>
      <c r="O280" s="140"/>
    </row>
    <row r="281" spans="1:15" ht="12.75">
      <c r="A281" s="140"/>
      <c r="B281" s="140"/>
      <c r="C281" s="140"/>
      <c r="D281" s="140"/>
      <c r="E281" s="140"/>
      <c r="F281" s="140"/>
      <c r="G281" s="140"/>
      <c r="H281" s="140"/>
      <c r="I281" s="140"/>
      <c r="J281" s="140"/>
      <c r="K281" s="140"/>
      <c r="L281" s="140"/>
      <c r="M281" s="140"/>
      <c r="N281" s="140"/>
      <c r="O281" s="140"/>
    </row>
    <row r="282" spans="1:15" ht="12.75">
      <c r="A282" s="140"/>
      <c r="B282" s="140"/>
      <c r="C282" s="140"/>
      <c r="D282" s="140"/>
      <c r="E282" s="140"/>
      <c r="F282" s="140"/>
      <c r="G282" s="140"/>
      <c r="H282" s="140"/>
      <c r="I282" s="140"/>
      <c r="J282" s="140"/>
      <c r="K282" s="140"/>
      <c r="L282" s="140"/>
      <c r="M282" s="140"/>
      <c r="N282" s="140"/>
      <c r="O282" s="140"/>
    </row>
    <row r="283" spans="1:15" ht="12.75">
      <c r="A283" s="140"/>
      <c r="B283" s="140"/>
      <c r="C283" s="140"/>
      <c r="D283" s="140"/>
      <c r="E283" s="140"/>
      <c r="F283" s="140"/>
      <c r="G283" s="140"/>
      <c r="H283" s="140"/>
      <c r="I283" s="140"/>
      <c r="J283" s="140"/>
      <c r="K283" s="140"/>
      <c r="L283" s="140"/>
      <c r="M283" s="140"/>
      <c r="N283" s="140"/>
      <c r="O283" s="140"/>
    </row>
    <row r="284" spans="1:15" ht="12.75">
      <c r="A284" s="140"/>
      <c r="B284" s="140"/>
      <c r="C284" s="140"/>
      <c r="D284" s="140"/>
      <c r="E284" s="140"/>
      <c r="F284" s="140"/>
      <c r="G284" s="140"/>
      <c r="H284" s="140"/>
      <c r="I284" s="140"/>
      <c r="J284" s="140"/>
      <c r="K284" s="140"/>
      <c r="L284" s="140"/>
      <c r="M284" s="140"/>
      <c r="N284" s="140"/>
      <c r="O284" s="140"/>
    </row>
    <row r="285" spans="1:15" ht="12.75">
      <c r="A285" s="140"/>
      <c r="B285" s="140"/>
      <c r="C285" s="140"/>
      <c r="D285" s="140"/>
      <c r="E285" s="140"/>
      <c r="F285" s="140"/>
      <c r="G285" s="140"/>
      <c r="H285" s="140"/>
      <c r="I285" s="140"/>
      <c r="J285" s="140"/>
      <c r="K285" s="140"/>
      <c r="L285" s="140"/>
      <c r="M285" s="140"/>
      <c r="N285" s="140"/>
      <c r="O285" s="140"/>
    </row>
    <row r="286" spans="1:15" ht="12.75">
      <c r="A286" s="140"/>
      <c r="B286" s="140"/>
      <c r="C286" s="140"/>
      <c r="D286" s="140"/>
      <c r="E286" s="140"/>
      <c r="F286" s="140"/>
      <c r="G286" s="140"/>
      <c r="H286" s="140"/>
      <c r="I286" s="140"/>
      <c r="J286" s="140"/>
      <c r="K286" s="140"/>
      <c r="L286" s="140"/>
      <c r="M286" s="140"/>
      <c r="N286" s="140"/>
      <c r="O286" s="140"/>
    </row>
    <row r="287" spans="1:15" ht="12.75">
      <c r="A287" s="140"/>
      <c r="B287" s="140"/>
      <c r="C287" s="140"/>
      <c r="D287" s="140"/>
      <c r="E287" s="140"/>
      <c r="F287" s="140"/>
      <c r="G287" s="140"/>
      <c r="H287" s="140"/>
      <c r="I287" s="140"/>
      <c r="J287" s="140"/>
      <c r="K287" s="140"/>
      <c r="L287" s="140"/>
      <c r="M287" s="140"/>
      <c r="N287" s="140"/>
      <c r="O287" s="140"/>
    </row>
    <row r="288" spans="1:15" ht="12.75">
      <c r="A288" s="140"/>
      <c r="B288" s="140"/>
      <c r="C288" s="140"/>
      <c r="D288" s="140"/>
      <c r="E288" s="140"/>
      <c r="F288" s="140"/>
      <c r="G288" s="140"/>
      <c r="H288" s="140"/>
      <c r="I288" s="140"/>
      <c r="J288" s="140"/>
      <c r="K288" s="140"/>
      <c r="L288" s="140"/>
      <c r="M288" s="140"/>
      <c r="N288" s="140"/>
      <c r="O288" s="140"/>
    </row>
    <row r="289" spans="1:15" ht="12.75">
      <c r="A289" s="140"/>
      <c r="B289" s="140"/>
      <c r="C289" s="140"/>
      <c r="D289" s="140"/>
      <c r="E289" s="140"/>
      <c r="F289" s="140"/>
      <c r="G289" s="140"/>
      <c r="H289" s="140"/>
      <c r="I289" s="140"/>
      <c r="J289" s="140"/>
      <c r="K289" s="140"/>
      <c r="L289" s="140"/>
      <c r="M289" s="140"/>
      <c r="N289" s="140"/>
      <c r="O289" s="140"/>
    </row>
    <row r="290" spans="1:15" ht="12.75">
      <c r="A290" s="140"/>
      <c r="B290" s="140"/>
      <c r="C290" s="140"/>
      <c r="D290" s="140"/>
      <c r="E290" s="140"/>
      <c r="F290" s="140"/>
      <c r="G290" s="140"/>
      <c r="H290" s="140"/>
      <c r="I290" s="140"/>
      <c r="J290" s="140"/>
      <c r="K290" s="140"/>
      <c r="L290" s="140"/>
      <c r="M290" s="140"/>
      <c r="N290" s="140"/>
      <c r="O290" s="140"/>
    </row>
    <row r="291" spans="1:15" ht="12.75">
      <c r="A291" s="140"/>
      <c r="B291" s="140"/>
      <c r="C291" s="140"/>
      <c r="D291" s="140"/>
      <c r="E291" s="140"/>
      <c r="F291" s="140"/>
      <c r="G291" s="140"/>
      <c r="H291" s="140"/>
      <c r="I291" s="140"/>
      <c r="J291" s="140"/>
      <c r="K291" s="140"/>
      <c r="L291" s="140"/>
      <c r="M291" s="140"/>
      <c r="N291" s="140"/>
      <c r="O291" s="140"/>
    </row>
    <row r="292" spans="1:15" ht="12.75">
      <c r="A292" s="140"/>
      <c r="B292" s="140"/>
      <c r="C292" s="140"/>
      <c r="D292" s="140"/>
      <c r="E292" s="140"/>
      <c r="F292" s="140"/>
      <c r="G292" s="140"/>
      <c r="H292" s="140"/>
      <c r="I292" s="140"/>
      <c r="J292" s="140"/>
      <c r="K292" s="140"/>
      <c r="L292" s="140"/>
      <c r="M292" s="140"/>
      <c r="N292" s="140"/>
      <c r="O292" s="140"/>
    </row>
    <row r="293" spans="1:15" ht="12.75">
      <c r="A293" s="140"/>
      <c r="B293" s="140"/>
      <c r="C293" s="140"/>
      <c r="D293" s="140"/>
      <c r="E293" s="140"/>
      <c r="F293" s="140"/>
      <c r="G293" s="140"/>
      <c r="H293" s="140"/>
      <c r="I293" s="140"/>
      <c r="J293" s="140"/>
      <c r="K293" s="140"/>
      <c r="L293" s="140"/>
      <c r="M293" s="140"/>
      <c r="N293" s="140"/>
      <c r="O293" s="140"/>
    </row>
    <row r="294" spans="1:15" ht="12.75">
      <c r="A294" s="140"/>
      <c r="B294" s="140"/>
      <c r="C294" s="140"/>
      <c r="D294" s="140"/>
      <c r="E294" s="140"/>
      <c r="F294" s="140"/>
      <c r="G294" s="140"/>
      <c r="H294" s="140"/>
      <c r="I294" s="140"/>
      <c r="J294" s="140"/>
      <c r="K294" s="140"/>
      <c r="L294" s="140"/>
      <c r="M294" s="140"/>
      <c r="N294" s="140"/>
      <c r="O294" s="140"/>
    </row>
    <row r="295" spans="1:15" ht="12.75">
      <c r="A295" s="140"/>
      <c r="B295" s="140"/>
      <c r="C295" s="140"/>
      <c r="D295" s="140"/>
      <c r="E295" s="140"/>
      <c r="F295" s="140"/>
      <c r="G295" s="140"/>
      <c r="H295" s="140"/>
      <c r="I295" s="140"/>
      <c r="J295" s="140"/>
      <c r="K295" s="140"/>
      <c r="L295" s="140"/>
      <c r="M295" s="140"/>
      <c r="N295" s="140"/>
      <c r="O295" s="140"/>
    </row>
    <row r="296" spans="1:15" ht="12.75">
      <c r="A296" s="140"/>
      <c r="B296" s="140"/>
      <c r="C296" s="140"/>
      <c r="D296" s="140"/>
      <c r="E296" s="140"/>
      <c r="F296" s="140"/>
      <c r="G296" s="140"/>
      <c r="H296" s="140"/>
      <c r="I296" s="140"/>
      <c r="J296" s="140"/>
      <c r="K296" s="140"/>
      <c r="L296" s="140"/>
      <c r="M296" s="140"/>
      <c r="N296" s="140"/>
      <c r="O296" s="140"/>
    </row>
    <row r="297" spans="1:15" ht="12.75">
      <c r="A297" s="140"/>
      <c r="B297" s="140"/>
      <c r="C297" s="140"/>
      <c r="D297" s="140"/>
      <c r="E297" s="140"/>
      <c r="F297" s="140"/>
      <c r="G297" s="140"/>
      <c r="H297" s="140"/>
      <c r="I297" s="140"/>
      <c r="J297" s="140"/>
      <c r="K297" s="140"/>
      <c r="L297" s="140"/>
      <c r="M297" s="140"/>
      <c r="N297" s="140"/>
      <c r="O297" s="140"/>
    </row>
    <row r="298" spans="1:15" ht="12.75">
      <c r="A298" s="140"/>
      <c r="B298" s="140"/>
      <c r="C298" s="140"/>
      <c r="D298" s="140"/>
      <c r="E298" s="140"/>
      <c r="F298" s="140"/>
      <c r="G298" s="140"/>
      <c r="H298" s="140"/>
      <c r="I298" s="140"/>
      <c r="J298" s="140"/>
      <c r="K298" s="140"/>
      <c r="L298" s="140"/>
      <c r="M298" s="140"/>
      <c r="N298" s="140"/>
      <c r="O298" s="140"/>
    </row>
    <row r="299" spans="1:15" ht="12.75">
      <c r="A299" s="140"/>
      <c r="B299" s="140"/>
      <c r="C299" s="140"/>
      <c r="D299" s="140"/>
      <c r="E299" s="140"/>
      <c r="F299" s="140"/>
      <c r="G299" s="140"/>
      <c r="H299" s="140"/>
      <c r="I299" s="140"/>
      <c r="J299" s="140"/>
      <c r="K299" s="140"/>
      <c r="L299" s="140"/>
      <c r="M299" s="140"/>
      <c r="N299" s="140"/>
      <c r="O299" s="140"/>
    </row>
    <row r="300" spans="1:15" ht="12.75">
      <c r="A300" s="140"/>
      <c r="B300" s="140"/>
      <c r="C300" s="140"/>
      <c r="D300" s="140"/>
      <c r="E300" s="140"/>
      <c r="F300" s="140"/>
      <c r="G300" s="140"/>
      <c r="H300" s="140"/>
      <c r="I300" s="140"/>
      <c r="J300" s="140"/>
      <c r="K300" s="140"/>
      <c r="L300" s="140"/>
      <c r="M300" s="140"/>
      <c r="N300" s="140"/>
      <c r="O300" s="140"/>
    </row>
    <row r="301" spans="1:15" ht="12.75">
      <c r="A301" s="140"/>
      <c r="B301" s="140"/>
      <c r="C301" s="140"/>
      <c r="D301" s="140"/>
      <c r="E301" s="140"/>
      <c r="F301" s="140"/>
      <c r="G301" s="140"/>
      <c r="H301" s="140"/>
      <c r="I301" s="140"/>
      <c r="J301" s="140"/>
      <c r="K301" s="140"/>
      <c r="L301" s="140"/>
      <c r="M301" s="140"/>
      <c r="N301" s="140"/>
      <c r="O301" s="140"/>
    </row>
    <row r="302" spans="1:15" ht="12.75">
      <c r="A302" s="140"/>
      <c r="B302" s="140"/>
      <c r="C302" s="140"/>
      <c r="D302" s="140"/>
      <c r="E302" s="140"/>
      <c r="F302" s="140"/>
      <c r="G302" s="140"/>
      <c r="H302" s="140"/>
      <c r="I302" s="140"/>
      <c r="J302" s="140"/>
      <c r="K302" s="140"/>
      <c r="L302" s="140"/>
      <c r="M302" s="140"/>
      <c r="N302" s="140"/>
      <c r="O302" s="140"/>
    </row>
    <row r="303" spans="1:15" ht="12.75">
      <c r="A303" s="140"/>
      <c r="B303" s="140"/>
      <c r="C303" s="140"/>
      <c r="D303" s="140"/>
      <c r="E303" s="140"/>
      <c r="F303" s="140"/>
      <c r="G303" s="140"/>
      <c r="H303" s="140"/>
      <c r="I303" s="140"/>
      <c r="J303" s="140"/>
      <c r="K303" s="140"/>
      <c r="L303" s="140"/>
      <c r="M303" s="140"/>
      <c r="N303" s="140"/>
      <c r="O303" s="140"/>
    </row>
    <row r="304" spans="1:15" ht="12.75">
      <c r="A304" s="140"/>
      <c r="B304" s="140"/>
      <c r="C304" s="140"/>
      <c r="D304" s="140"/>
      <c r="E304" s="140"/>
      <c r="F304" s="140"/>
      <c r="G304" s="140"/>
      <c r="H304" s="140"/>
      <c r="I304" s="140"/>
      <c r="J304" s="140"/>
      <c r="K304" s="140"/>
      <c r="L304" s="140"/>
      <c r="M304" s="140"/>
      <c r="N304" s="140"/>
      <c r="O304" s="140"/>
    </row>
    <row r="305" spans="1:15" ht="12.75">
      <c r="A305" s="140"/>
      <c r="B305" s="140"/>
      <c r="C305" s="140"/>
      <c r="D305" s="140"/>
      <c r="E305" s="140"/>
      <c r="F305" s="140"/>
      <c r="G305" s="140"/>
      <c r="H305" s="140"/>
      <c r="I305" s="140"/>
      <c r="J305" s="140"/>
      <c r="K305" s="140"/>
      <c r="L305" s="140"/>
      <c r="M305" s="140"/>
      <c r="N305" s="140"/>
      <c r="O305" s="140"/>
    </row>
    <row r="306" spans="1:15" ht="12.75">
      <c r="A306" s="140"/>
      <c r="B306" s="140"/>
      <c r="C306" s="140"/>
      <c r="D306" s="140"/>
      <c r="E306" s="140"/>
      <c r="F306" s="140"/>
      <c r="G306" s="140"/>
      <c r="H306" s="140"/>
      <c r="I306" s="140"/>
      <c r="J306" s="140"/>
      <c r="K306" s="140"/>
      <c r="L306" s="140"/>
      <c r="M306" s="140"/>
      <c r="N306" s="140"/>
      <c r="O306" s="140"/>
    </row>
    <row r="307" spans="1:15" ht="12.75">
      <c r="A307" s="140"/>
      <c r="B307" s="140"/>
      <c r="C307" s="140"/>
      <c r="D307" s="140"/>
      <c r="E307" s="140"/>
      <c r="F307" s="140"/>
      <c r="G307" s="140"/>
      <c r="H307" s="140"/>
      <c r="I307" s="140"/>
      <c r="J307" s="140"/>
      <c r="K307" s="140"/>
      <c r="L307" s="140"/>
      <c r="M307" s="140"/>
      <c r="N307" s="140"/>
      <c r="O307" s="140"/>
    </row>
    <row r="308" spans="1:15" ht="12.75">
      <c r="A308" s="140"/>
      <c r="B308" s="140"/>
      <c r="C308" s="140"/>
      <c r="D308" s="140"/>
      <c r="E308" s="140"/>
      <c r="F308" s="140"/>
      <c r="G308" s="140"/>
      <c r="H308" s="140"/>
      <c r="I308" s="140"/>
      <c r="J308" s="140"/>
      <c r="K308" s="140"/>
      <c r="L308" s="140"/>
      <c r="M308" s="140"/>
      <c r="N308" s="140"/>
      <c r="O308" s="140"/>
    </row>
    <row r="309" spans="1:15" ht="12.75">
      <c r="A309" s="140"/>
      <c r="B309" s="140"/>
      <c r="C309" s="140"/>
      <c r="D309" s="140"/>
      <c r="E309" s="140"/>
      <c r="F309" s="140"/>
      <c r="G309" s="140"/>
      <c r="H309" s="140"/>
      <c r="I309" s="140"/>
      <c r="J309" s="140"/>
      <c r="K309" s="140"/>
      <c r="L309" s="140"/>
      <c r="M309" s="140"/>
      <c r="N309" s="140"/>
      <c r="O309" s="140"/>
    </row>
    <row r="310" spans="1:15" ht="12.75">
      <c r="A310" s="140"/>
      <c r="B310" s="140"/>
      <c r="C310" s="140"/>
      <c r="D310" s="140"/>
      <c r="E310" s="140"/>
      <c r="F310" s="140"/>
      <c r="G310" s="140"/>
      <c r="H310" s="140"/>
      <c r="I310" s="140"/>
      <c r="J310" s="140"/>
      <c r="K310" s="140"/>
      <c r="L310" s="140"/>
      <c r="M310" s="140"/>
      <c r="N310" s="140"/>
      <c r="O310" s="140"/>
    </row>
    <row r="311" spans="1:15" ht="12.75">
      <c r="A311" s="140"/>
      <c r="B311" s="140"/>
      <c r="C311" s="140"/>
      <c r="D311" s="140"/>
      <c r="E311" s="140"/>
      <c r="F311" s="140"/>
      <c r="G311" s="140"/>
      <c r="H311" s="140"/>
      <c r="I311" s="140"/>
      <c r="J311" s="140"/>
      <c r="K311" s="140"/>
      <c r="L311" s="140"/>
      <c r="M311" s="140"/>
      <c r="N311" s="140"/>
      <c r="O311" s="140"/>
    </row>
    <row r="312" spans="1:15" ht="12.75">
      <c r="A312" s="140"/>
      <c r="B312" s="140"/>
      <c r="C312" s="140"/>
      <c r="D312" s="140"/>
      <c r="E312" s="140"/>
      <c r="F312" s="140"/>
      <c r="G312" s="140"/>
      <c r="H312" s="140"/>
      <c r="I312" s="140"/>
      <c r="J312" s="140"/>
      <c r="K312" s="140"/>
      <c r="L312" s="140"/>
      <c r="M312" s="140"/>
      <c r="N312" s="140"/>
      <c r="O312" s="140"/>
    </row>
    <row r="313" spans="1:15" ht="12.75">
      <c r="A313" s="140"/>
      <c r="B313" s="140"/>
      <c r="C313" s="140"/>
      <c r="D313" s="140"/>
      <c r="E313" s="140"/>
      <c r="F313" s="140"/>
      <c r="G313" s="140"/>
      <c r="H313" s="140"/>
      <c r="I313" s="140"/>
      <c r="J313" s="140"/>
      <c r="K313" s="140"/>
      <c r="L313" s="140"/>
      <c r="M313" s="140"/>
      <c r="N313" s="140"/>
      <c r="O313" s="140"/>
    </row>
    <row r="314" spans="1:15" ht="12.75">
      <c r="A314" s="140"/>
      <c r="B314" s="140"/>
      <c r="C314" s="140"/>
      <c r="D314" s="140"/>
      <c r="E314" s="140"/>
      <c r="F314" s="140"/>
      <c r="G314" s="140"/>
      <c r="H314" s="140"/>
      <c r="I314" s="140"/>
      <c r="J314" s="140"/>
      <c r="K314" s="140"/>
      <c r="L314" s="140"/>
      <c r="M314" s="140"/>
      <c r="N314" s="140"/>
      <c r="O314" s="140"/>
    </row>
    <row r="315" spans="1:15" ht="12.75">
      <c r="A315" s="140"/>
      <c r="B315" s="140"/>
      <c r="C315" s="140"/>
      <c r="D315" s="140"/>
      <c r="E315" s="140"/>
      <c r="F315" s="140"/>
      <c r="G315" s="140"/>
      <c r="H315" s="140"/>
      <c r="I315" s="140"/>
      <c r="J315" s="140"/>
      <c r="K315" s="140"/>
      <c r="L315" s="140"/>
      <c r="M315" s="140"/>
      <c r="N315" s="140"/>
      <c r="O315" s="140"/>
    </row>
    <row r="316" spans="1:15" ht="12.75">
      <c r="A316" s="140"/>
      <c r="B316" s="140"/>
      <c r="C316" s="140"/>
      <c r="D316" s="140"/>
      <c r="E316" s="140"/>
      <c r="F316" s="140"/>
      <c r="G316" s="140"/>
      <c r="H316" s="140"/>
      <c r="I316" s="140"/>
      <c r="J316" s="140"/>
      <c r="K316" s="140"/>
      <c r="L316" s="140"/>
      <c r="M316" s="140"/>
      <c r="N316" s="140"/>
      <c r="O316" s="140"/>
    </row>
    <row r="317" spans="1:15" ht="12.75">
      <c r="A317" s="140"/>
      <c r="B317" s="140"/>
      <c r="C317" s="140"/>
      <c r="D317" s="140"/>
      <c r="E317" s="140"/>
      <c r="F317" s="140"/>
      <c r="G317" s="140"/>
      <c r="H317" s="140"/>
      <c r="I317" s="140"/>
      <c r="J317" s="140"/>
      <c r="K317" s="140"/>
      <c r="L317" s="140"/>
      <c r="M317" s="140"/>
      <c r="N317" s="140"/>
      <c r="O317" s="140"/>
    </row>
    <row r="318" spans="1:15" ht="12.75">
      <c r="A318" s="140"/>
      <c r="B318" s="140"/>
      <c r="C318" s="140"/>
      <c r="D318" s="140"/>
      <c r="E318" s="140"/>
      <c r="F318" s="140"/>
      <c r="G318" s="140"/>
      <c r="H318" s="140"/>
      <c r="I318" s="140"/>
      <c r="J318" s="140"/>
      <c r="K318" s="140"/>
      <c r="L318" s="140"/>
      <c r="M318" s="140"/>
      <c r="N318" s="140"/>
      <c r="O318" s="140"/>
    </row>
    <row r="319" spans="1:15" ht="12.75">
      <c r="A319" s="140"/>
      <c r="B319" s="140"/>
      <c r="C319" s="140"/>
      <c r="D319" s="140"/>
      <c r="E319" s="140"/>
      <c r="F319" s="140"/>
      <c r="G319" s="140"/>
      <c r="H319" s="140"/>
      <c r="I319" s="140"/>
      <c r="J319" s="140"/>
      <c r="K319" s="140"/>
      <c r="L319" s="140"/>
      <c r="M319" s="140"/>
      <c r="N319" s="140"/>
      <c r="O319" s="140"/>
    </row>
    <row r="320" spans="1:15" ht="12.75">
      <c r="A320" s="140"/>
      <c r="B320" s="140"/>
      <c r="C320" s="140"/>
      <c r="D320" s="140"/>
      <c r="E320" s="140"/>
      <c r="F320" s="140"/>
      <c r="G320" s="140"/>
      <c r="H320" s="140"/>
      <c r="I320" s="140"/>
      <c r="J320" s="140"/>
      <c r="K320" s="140"/>
      <c r="L320" s="140"/>
      <c r="M320" s="140"/>
      <c r="N320" s="140"/>
      <c r="O320" s="140"/>
    </row>
    <row r="321" spans="1:15" ht="12.75">
      <c r="A321" s="140"/>
      <c r="B321" s="140"/>
      <c r="C321" s="140"/>
      <c r="D321" s="140"/>
      <c r="E321" s="140"/>
      <c r="F321" s="140"/>
      <c r="G321" s="140"/>
      <c r="H321" s="140"/>
      <c r="I321" s="140"/>
      <c r="J321" s="140"/>
      <c r="K321" s="140"/>
      <c r="L321" s="140"/>
      <c r="M321" s="140"/>
      <c r="N321" s="140"/>
      <c r="O321" s="140"/>
    </row>
    <row r="322" spans="1:15" ht="12.75">
      <c r="A322" s="140"/>
      <c r="B322" s="140"/>
      <c r="C322" s="140"/>
      <c r="D322" s="140"/>
      <c r="E322" s="140"/>
      <c r="F322" s="140"/>
      <c r="G322" s="140"/>
      <c r="H322" s="140"/>
      <c r="I322" s="140"/>
      <c r="J322" s="140"/>
      <c r="K322" s="140"/>
      <c r="L322" s="140"/>
      <c r="M322" s="140"/>
      <c r="N322" s="140"/>
      <c r="O322" s="140"/>
    </row>
    <row r="323" spans="1:15" ht="12.75">
      <c r="A323" s="140"/>
      <c r="B323" s="140"/>
      <c r="C323" s="140"/>
      <c r="D323" s="140"/>
      <c r="E323" s="140"/>
      <c r="F323" s="140"/>
      <c r="G323" s="140"/>
      <c r="H323" s="140"/>
      <c r="I323" s="140"/>
      <c r="J323" s="140"/>
      <c r="K323" s="140"/>
      <c r="L323" s="140"/>
      <c r="M323" s="140"/>
      <c r="N323" s="140"/>
      <c r="O323" s="140"/>
    </row>
    <row r="324" spans="1:15" ht="12.75">
      <c r="A324" s="140"/>
      <c r="B324" s="140"/>
      <c r="C324" s="140"/>
      <c r="D324" s="140"/>
      <c r="E324" s="140"/>
      <c r="F324" s="140"/>
      <c r="G324" s="140"/>
      <c r="H324" s="140"/>
      <c r="I324" s="140"/>
      <c r="J324" s="140"/>
      <c r="K324" s="140"/>
      <c r="L324" s="140"/>
      <c r="M324" s="140"/>
      <c r="N324" s="140"/>
      <c r="O324" s="140"/>
    </row>
    <row r="325" spans="1:15" ht="12.75">
      <c r="A325" s="140"/>
      <c r="B325" s="140"/>
      <c r="C325" s="140"/>
      <c r="D325" s="140"/>
      <c r="E325" s="140"/>
      <c r="F325" s="140"/>
      <c r="G325" s="140"/>
      <c r="H325" s="140"/>
      <c r="I325" s="140"/>
      <c r="J325" s="140"/>
      <c r="K325" s="140"/>
      <c r="L325" s="140"/>
      <c r="M325" s="140"/>
      <c r="N325" s="140"/>
      <c r="O325" s="140"/>
    </row>
    <row r="326" spans="1:15" ht="12.75">
      <c r="A326" s="140"/>
      <c r="B326" s="140"/>
      <c r="C326" s="140"/>
      <c r="D326" s="140"/>
      <c r="E326" s="140"/>
      <c r="F326" s="140"/>
      <c r="G326" s="140"/>
      <c r="H326" s="140"/>
      <c r="I326" s="140"/>
      <c r="J326" s="140"/>
      <c r="K326" s="140"/>
      <c r="L326" s="140"/>
      <c r="M326" s="140"/>
      <c r="N326" s="140"/>
      <c r="O326" s="140"/>
    </row>
    <row r="327" spans="1:15" ht="12.75">
      <c r="A327" s="140"/>
      <c r="B327" s="140"/>
      <c r="C327" s="140"/>
      <c r="D327" s="140"/>
      <c r="E327" s="140"/>
      <c r="F327" s="140"/>
      <c r="G327" s="140"/>
      <c r="H327" s="140"/>
      <c r="I327" s="140"/>
      <c r="J327" s="140"/>
      <c r="K327" s="140"/>
      <c r="L327" s="140"/>
      <c r="M327" s="140"/>
      <c r="N327" s="140"/>
      <c r="O327" s="140"/>
    </row>
    <row r="328" spans="1:15" ht="12.75">
      <c r="A328" s="140"/>
      <c r="B328" s="140"/>
      <c r="C328" s="140"/>
      <c r="D328" s="140"/>
      <c r="E328" s="140"/>
      <c r="F328" s="140"/>
      <c r="G328" s="140"/>
      <c r="H328" s="140"/>
      <c r="I328" s="140"/>
      <c r="J328" s="140"/>
      <c r="K328" s="140"/>
      <c r="L328" s="140"/>
      <c r="M328" s="140"/>
      <c r="N328" s="140"/>
      <c r="O328" s="140"/>
    </row>
    <row r="329" spans="1:15" ht="12.75">
      <c r="A329" s="140"/>
      <c r="B329" s="140"/>
      <c r="C329" s="140"/>
      <c r="D329" s="140"/>
      <c r="E329" s="140"/>
      <c r="F329" s="140"/>
      <c r="G329" s="140"/>
      <c r="H329" s="140"/>
      <c r="I329" s="140"/>
      <c r="J329" s="140"/>
      <c r="K329" s="140"/>
      <c r="L329" s="140"/>
      <c r="M329" s="140"/>
      <c r="N329" s="140"/>
      <c r="O329" s="140"/>
    </row>
    <row r="330" spans="1:15" ht="12.75">
      <c r="A330" s="140"/>
      <c r="B330" s="140"/>
      <c r="C330" s="140"/>
      <c r="D330" s="140"/>
      <c r="E330" s="140"/>
      <c r="F330" s="140"/>
      <c r="G330" s="140"/>
      <c r="H330" s="140"/>
      <c r="I330" s="140"/>
      <c r="J330" s="140"/>
      <c r="K330" s="140"/>
      <c r="L330" s="140"/>
      <c r="M330" s="140"/>
      <c r="N330" s="140"/>
      <c r="O330" s="140"/>
    </row>
    <row r="331" spans="1:15" ht="12.75">
      <c r="A331" s="140"/>
      <c r="B331" s="140"/>
      <c r="C331" s="140"/>
      <c r="D331" s="140"/>
      <c r="E331" s="140"/>
      <c r="F331" s="140"/>
      <c r="G331" s="140"/>
      <c r="H331" s="140"/>
      <c r="I331" s="140"/>
      <c r="J331" s="140"/>
      <c r="K331" s="140"/>
      <c r="L331" s="140"/>
      <c r="M331" s="140"/>
      <c r="N331" s="140"/>
      <c r="O331" s="140"/>
    </row>
    <row r="332" spans="1:15" ht="12.75">
      <c r="A332" s="140"/>
      <c r="B332" s="140"/>
      <c r="C332" s="140"/>
      <c r="D332" s="140"/>
      <c r="E332" s="140"/>
      <c r="F332" s="140"/>
      <c r="G332" s="140"/>
      <c r="H332" s="140"/>
      <c r="I332" s="140"/>
      <c r="J332" s="140"/>
      <c r="K332" s="140"/>
      <c r="L332" s="140"/>
      <c r="M332" s="140"/>
      <c r="N332" s="140"/>
      <c r="O332" s="140"/>
    </row>
    <row r="333" spans="1:15" ht="12.75">
      <c r="A333" s="140"/>
      <c r="B333" s="140"/>
      <c r="C333" s="140"/>
      <c r="D333" s="140"/>
      <c r="E333" s="140"/>
      <c r="F333" s="140"/>
      <c r="G333" s="140"/>
      <c r="H333" s="140"/>
      <c r="I333" s="140"/>
      <c r="J333" s="140"/>
      <c r="K333" s="140"/>
      <c r="L333" s="140"/>
      <c r="M333" s="140"/>
      <c r="N333" s="140"/>
      <c r="O333" s="140"/>
    </row>
    <row r="334" spans="1:15" ht="12.75">
      <c r="A334" s="140"/>
      <c r="B334" s="140"/>
      <c r="C334" s="140"/>
      <c r="D334" s="140"/>
      <c r="E334" s="140"/>
      <c r="F334" s="140"/>
      <c r="G334" s="140"/>
      <c r="H334" s="140"/>
      <c r="I334" s="140"/>
      <c r="J334" s="140"/>
      <c r="K334" s="140"/>
      <c r="L334" s="140"/>
      <c r="M334" s="140"/>
      <c r="N334" s="140"/>
      <c r="O334" s="140"/>
    </row>
    <row r="335" spans="1:15" ht="12.75">
      <c r="A335" s="140"/>
      <c r="B335" s="140"/>
      <c r="C335" s="140"/>
      <c r="D335" s="140"/>
      <c r="E335" s="140"/>
      <c r="F335" s="140"/>
      <c r="G335" s="140"/>
      <c r="H335" s="140"/>
      <c r="I335" s="140"/>
      <c r="J335" s="140"/>
      <c r="K335" s="140"/>
      <c r="L335" s="140"/>
      <c r="M335" s="140"/>
      <c r="N335" s="140"/>
      <c r="O335" s="140"/>
    </row>
    <row r="336" spans="1:15" ht="12.75">
      <c r="A336" s="140"/>
      <c r="B336" s="140"/>
      <c r="C336" s="140"/>
      <c r="D336" s="140"/>
      <c r="E336" s="140"/>
      <c r="F336" s="140"/>
      <c r="G336" s="140"/>
      <c r="H336" s="140"/>
      <c r="I336" s="140"/>
      <c r="J336" s="140"/>
      <c r="K336" s="140"/>
      <c r="L336" s="140"/>
      <c r="M336" s="140"/>
      <c r="N336" s="140"/>
      <c r="O336" s="140"/>
    </row>
    <row r="337" spans="1:15" ht="12.75">
      <c r="A337" s="140"/>
      <c r="B337" s="140"/>
      <c r="C337" s="140"/>
      <c r="D337" s="140"/>
      <c r="E337" s="140"/>
      <c r="F337" s="140"/>
      <c r="G337" s="140"/>
      <c r="H337" s="140"/>
      <c r="I337" s="140"/>
      <c r="J337" s="140"/>
      <c r="K337" s="140"/>
      <c r="L337" s="140"/>
      <c r="M337" s="140"/>
      <c r="N337" s="140"/>
      <c r="O337" s="140"/>
    </row>
    <row r="338" spans="1:15" ht="12.75">
      <c r="A338" s="140"/>
      <c r="B338" s="140"/>
      <c r="C338" s="140"/>
      <c r="D338" s="140"/>
      <c r="E338" s="140"/>
      <c r="F338" s="140"/>
      <c r="G338" s="140"/>
      <c r="H338" s="140"/>
      <c r="I338" s="140"/>
      <c r="J338" s="140"/>
      <c r="K338" s="140"/>
      <c r="L338" s="140"/>
      <c r="M338" s="140"/>
      <c r="N338" s="140"/>
      <c r="O338" s="140"/>
    </row>
    <row r="339" spans="1:15" ht="12.75">
      <c r="A339" s="140"/>
      <c r="B339" s="140"/>
      <c r="C339" s="140"/>
      <c r="D339" s="140"/>
      <c r="E339" s="140"/>
      <c r="F339" s="140"/>
      <c r="G339" s="140"/>
      <c r="H339" s="140"/>
      <c r="I339" s="140"/>
      <c r="J339" s="140"/>
      <c r="K339" s="140"/>
      <c r="L339" s="140"/>
      <c r="M339" s="140"/>
      <c r="N339" s="140"/>
      <c r="O339" s="140"/>
    </row>
    <row r="340" spans="1:15" ht="12.75">
      <c r="A340" s="140"/>
      <c r="B340" s="140"/>
      <c r="C340" s="140"/>
      <c r="D340" s="140"/>
      <c r="E340" s="140"/>
      <c r="F340" s="140"/>
      <c r="G340" s="140"/>
      <c r="H340" s="140"/>
      <c r="I340" s="140"/>
      <c r="J340" s="140"/>
      <c r="K340" s="140"/>
      <c r="L340" s="140"/>
      <c r="M340" s="140"/>
      <c r="N340" s="140"/>
      <c r="O340" s="140"/>
    </row>
    <row r="341" spans="1:15" ht="12.75">
      <c r="A341" s="140"/>
      <c r="B341" s="140"/>
      <c r="C341" s="140"/>
      <c r="D341" s="140"/>
      <c r="E341" s="140"/>
      <c r="F341" s="140"/>
      <c r="G341" s="140"/>
      <c r="H341" s="140"/>
      <c r="I341" s="140"/>
      <c r="J341" s="140"/>
      <c r="K341" s="140"/>
      <c r="L341" s="140"/>
      <c r="M341" s="140"/>
      <c r="N341" s="140"/>
      <c r="O341" s="140"/>
    </row>
    <row r="342" spans="1:15" ht="12.75">
      <c r="A342" s="140"/>
      <c r="B342" s="140"/>
      <c r="C342" s="140"/>
      <c r="D342" s="140"/>
      <c r="E342" s="140"/>
      <c r="F342" s="140"/>
      <c r="G342" s="140"/>
      <c r="H342" s="140"/>
      <c r="I342" s="140"/>
      <c r="J342" s="140"/>
      <c r="K342" s="140"/>
      <c r="L342" s="140"/>
      <c r="M342" s="140"/>
      <c r="N342" s="140"/>
      <c r="O342" s="140"/>
    </row>
    <row r="343" spans="1:15" ht="12.75">
      <c r="A343" s="140"/>
      <c r="B343" s="140"/>
      <c r="C343" s="140"/>
      <c r="D343" s="140"/>
      <c r="E343" s="140"/>
      <c r="F343" s="140"/>
      <c r="G343" s="140"/>
      <c r="H343" s="140"/>
      <c r="I343" s="140"/>
      <c r="J343" s="140"/>
      <c r="K343" s="140"/>
      <c r="L343" s="140"/>
      <c r="M343" s="140"/>
      <c r="N343" s="140"/>
      <c r="O343" s="140"/>
    </row>
    <row r="344" spans="1:15" ht="12.75">
      <c r="A344" s="140"/>
      <c r="B344" s="140"/>
      <c r="C344" s="140"/>
      <c r="D344" s="140"/>
      <c r="E344" s="140"/>
      <c r="F344" s="140"/>
      <c r="G344" s="140"/>
      <c r="H344" s="140"/>
      <c r="I344" s="140"/>
      <c r="J344" s="140"/>
      <c r="K344" s="140"/>
      <c r="L344" s="140"/>
      <c r="M344" s="140"/>
      <c r="N344" s="140"/>
      <c r="O344" s="140"/>
    </row>
    <row r="345" spans="1:15" ht="12.75">
      <c r="A345" s="140"/>
      <c r="B345" s="140"/>
      <c r="C345" s="140"/>
      <c r="D345" s="140"/>
      <c r="E345" s="140"/>
      <c r="F345" s="140"/>
      <c r="G345" s="140"/>
      <c r="H345" s="140"/>
      <c r="I345" s="140"/>
      <c r="J345" s="140"/>
      <c r="K345" s="140"/>
      <c r="L345" s="140"/>
      <c r="M345" s="140"/>
      <c r="N345" s="140"/>
      <c r="O345" s="140"/>
    </row>
    <row r="346" spans="1:15" ht="12.75">
      <c r="A346" s="140"/>
      <c r="B346" s="140"/>
      <c r="C346" s="140"/>
      <c r="D346" s="140"/>
      <c r="E346" s="140"/>
      <c r="F346" s="140"/>
      <c r="G346" s="140"/>
      <c r="H346" s="140"/>
      <c r="I346" s="140"/>
      <c r="J346" s="140"/>
      <c r="K346" s="140"/>
      <c r="L346" s="140"/>
      <c r="M346" s="140"/>
      <c r="N346" s="140"/>
      <c r="O346" s="140"/>
    </row>
    <row r="347" spans="1:15" ht="12.75">
      <c r="A347" s="140"/>
      <c r="B347" s="140"/>
      <c r="C347" s="140"/>
      <c r="D347" s="140"/>
      <c r="E347" s="140"/>
      <c r="F347" s="140"/>
      <c r="G347" s="140"/>
      <c r="H347" s="140"/>
      <c r="I347" s="140"/>
      <c r="J347" s="140"/>
      <c r="K347" s="140"/>
      <c r="L347" s="140"/>
      <c r="M347" s="140"/>
      <c r="N347" s="140"/>
      <c r="O347" s="140"/>
    </row>
    <row r="348" spans="1:15" ht="12.75">
      <c r="A348" s="140"/>
      <c r="B348" s="140"/>
      <c r="C348" s="140"/>
      <c r="D348" s="140"/>
      <c r="E348" s="140"/>
      <c r="F348" s="140"/>
      <c r="G348" s="140"/>
      <c r="H348" s="140"/>
      <c r="I348" s="140"/>
      <c r="J348" s="140"/>
      <c r="K348" s="140"/>
      <c r="L348" s="140"/>
      <c r="M348" s="140"/>
      <c r="N348" s="140"/>
      <c r="O348" s="140"/>
    </row>
    <row r="349" spans="1:15" ht="12.75">
      <c r="A349" s="140"/>
      <c r="B349" s="140"/>
      <c r="C349" s="140"/>
      <c r="D349" s="140"/>
      <c r="E349" s="140"/>
      <c r="F349" s="140"/>
      <c r="G349" s="140"/>
      <c r="H349" s="140"/>
      <c r="I349" s="140"/>
      <c r="J349" s="140"/>
      <c r="K349" s="140"/>
      <c r="L349" s="140"/>
      <c r="M349" s="140"/>
      <c r="N349" s="140"/>
      <c r="O349" s="140"/>
    </row>
    <row r="350" spans="1:15" ht="12.75">
      <c r="A350" s="140"/>
      <c r="B350" s="140"/>
      <c r="C350" s="140"/>
      <c r="D350" s="140"/>
      <c r="E350" s="140"/>
      <c r="F350" s="140"/>
      <c r="G350" s="140"/>
      <c r="H350" s="140"/>
      <c r="I350" s="140"/>
      <c r="J350" s="140"/>
      <c r="K350" s="140"/>
      <c r="L350" s="140"/>
      <c r="M350" s="140"/>
      <c r="N350" s="140"/>
      <c r="O350" s="140"/>
    </row>
    <row r="351" spans="1:15" ht="12.75">
      <c r="A351" s="140"/>
      <c r="B351" s="140"/>
      <c r="C351" s="140"/>
      <c r="D351" s="140"/>
      <c r="E351" s="140"/>
      <c r="F351" s="140"/>
      <c r="G351" s="140"/>
      <c r="H351" s="140"/>
      <c r="I351" s="140"/>
      <c r="J351" s="140"/>
      <c r="K351" s="140"/>
      <c r="L351" s="140"/>
      <c r="M351" s="140"/>
      <c r="N351" s="140"/>
      <c r="O351" s="140"/>
    </row>
    <row r="352" spans="1:15" ht="12.75">
      <c r="A352" s="140"/>
      <c r="B352" s="140"/>
      <c r="C352" s="140"/>
      <c r="D352" s="140"/>
      <c r="E352" s="140"/>
      <c r="F352" s="140"/>
      <c r="G352" s="140"/>
      <c r="H352" s="140"/>
      <c r="I352" s="140"/>
      <c r="J352" s="140"/>
      <c r="K352" s="140"/>
      <c r="L352" s="140"/>
      <c r="M352" s="140"/>
      <c r="N352" s="140"/>
      <c r="O352" s="140"/>
    </row>
    <row r="353" spans="1:15" ht="12.75">
      <c r="A353" s="140"/>
      <c r="B353" s="140"/>
      <c r="C353" s="140"/>
      <c r="D353" s="140"/>
      <c r="E353" s="140"/>
      <c r="F353" s="140"/>
      <c r="G353" s="140"/>
      <c r="H353" s="140"/>
      <c r="I353" s="140"/>
      <c r="J353" s="140"/>
      <c r="K353" s="140"/>
      <c r="L353" s="140"/>
      <c r="M353" s="140"/>
      <c r="N353" s="140"/>
      <c r="O353" s="140"/>
    </row>
    <row r="354" spans="1:15" ht="12.75">
      <c r="A354" s="140"/>
      <c r="B354" s="140"/>
      <c r="C354" s="140"/>
      <c r="D354" s="140"/>
      <c r="E354" s="140"/>
      <c r="F354" s="140"/>
      <c r="G354" s="140"/>
      <c r="H354" s="140"/>
      <c r="I354" s="140"/>
      <c r="J354" s="140"/>
      <c r="K354" s="140"/>
      <c r="L354" s="140"/>
      <c r="M354" s="140"/>
      <c r="N354" s="140"/>
      <c r="O354" s="140"/>
    </row>
    <row r="355" spans="1:15" ht="12.75">
      <c r="A355" s="140"/>
      <c r="B355" s="140"/>
      <c r="C355" s="140"/>
      <c r="D355" s="140"/>
      <c r="E355" s="140"/>
      <c r="F355" s="140"/>
      <c r="G355" s="140"/>
      <c r="H355" s="140"/>
      <c r="I355" s="140"/>
      <c r="J355" s="140"/>
      <c r="K355" s="140"/>
      <c r="L355" s="140"/>
      <c r="M355" s="140"/>
      <c r="N355" s="140"/>
      <c r="O355" s="140"/>
    </row>
    <row r="356" spans="1:15" ht="12.75">
      <c r="A356" s="140"/>
      <c r="B356" s="140"/>
      <c r="C356" s="140"/>
      <c r="D356" s="140"/>
      <c r="E356" s="140"/>
      <c r="F356" s="140"/>
      <c r="G356" s="140"/>
      <c r="H356" s="140"/>
      <c r="I356" s="140"/>
      <c r="J356" s="140"/>
      <c r="K356" s="140"/>
      <c r="L356" s="140"/>
      <c r="M356" s="140"/>
      <c r="N356" s="140"/>
      <c r="O356" s="140"/>
    </row>
    <row r="357" spans="1:15" ht="12.75">
      <c r="A357" s="140"/>
      <c r="B357" s="140"/>
      <c r="C357" s="140"/>
      <c r="D357" s="140"/>
      <c r="E357" s="140"/>
      <c r="F357" s="140"/>
      <c r="G357" s="140"/>
      <c r="H357" s="140"/>
      <c r="I357" s="140"/>
      <c r="J357" s="140"/>
      <c r="K357" s="140"/>
      <c r="L357" s="140"/>
      <c r="M357" s="140"/>
      <c r="N357" s="140"/>
      <c r="O357" s="140"/>
    </row>
    <row r="358" spans="1:15" ht="12.75">
      <c r="A358" s="140"/>
      <c r="B358" s="140"/>
      <c r="C358" s="140"/>
      <c r="D358" s="140"/>
      <c r="E358" s="140"/>
      <c r="F358" s="140"/>
      <c r="G358" s="140"/>
      <c r="H358" s="140"/>
      <c r="I358" s="140"/>
      <c r="J358" s="140"/>
      <c r="K358" s="140"/>
      <c r="L358" s="140"/>
      <c r="M358" s="140"/>
      <c r="N358" s="140"/>
      <c r="O358" s="140"/>
    </row>
    <row r="359" spans="1:15" ht="12.75">
      <c r="A359" s="140"/>
      <c r="B359" s="140"/>
      <c r="C359" s="140"/>
      <c r="D359" s="140"/>
      <c r="E359" s="140"/>
      <c r="F359" s="140"/>
      <c r="G359" s="140"/>
      <c r="H359" s="140"/>
      <c r="I359" s="140"/>
      <c r="J359" s="140"/>
      <c r="K359" s="140"/>
      <c r="L359" s="140"/>
      <c r="M359" s="140"/>
      <c r="N359" s="140"/>
      <c r="O359" s="140"/>
    </row>
    <row r="360" spans="1:15" ht="12.75">
      <c r="A360" s="140"/>
      <c r="B360" s="140"/>
      <c r="C360" s="140"/>
      <c r="D360" s="140"/>
      <c r="E360" s="140"/>
      <c r="F360" s="140"/>
      <c r="G360" s="140"/>
      <c r="H360" s="140"/>
      <c r="I360" s="140"/>
      <c r="J360" s="140"/>
      <c r="K360" s="140"/>
      <c r="L360" s="140"/>
      <c r="M360" s="140"/>
      <c r="N360" s="140"/>
      <c r="O360" s="140"/>
    </row>
    <row r="361" spans="1:15" ht="12.75">
      <c r="A361" s="140"/>
      <c r="B361" s="140"/>
      <c r="C361" s="140"/>
      <c r="D361" s="140"/>
      <c r="E361" s="140"/>
      <c r="F361" s="140"/>
      <c r="G361" s="140"/>
      <c r="H361" s="140"/>
      <c r="I361" s="140"/>
      <c r="J361" s="140"/>
      <c r="K361" s="140"/>
      <c r="L361" s="140"/>
      <c r="M361" s="140"/>
      <c r="N361" s="140"/>
      <c r="O361" s="140"/>
    </row>
    <row r="362" spans="1:15" ht="12.75">
      <c r="A362" s="140"/>
      <c r="B362" s="140"/>
      <c r="C362" s="140"/>
      <c r="D362" s="140"/>
      <c r="E362" s="140"/>
      <c r="F362" s="140"/>
      <c r="G362" s="140"/>
      <c r="H362" s="140"/>
      <c r="I362" s="140"/>
      <c r="J362" s="140"/>
      <c r="K362" s="140"/>
      <c r="L362" s="140"/>
      <c r="M362" s="140"/>
      <c r="N362" s="140"/>
      <c r="O362" s="140"/>
    </row>
    <row r="363" spans="1:15" ht="12.75">
      <c r="A363" s="140"/>
      <c r="B363" s="140"/>
      <c r="C363" s="140"/>
      <c r="D363" s="140"/>
      <c r="E363" s="140"/>
      <c r="F363" s="140"/>
      <c r="G363" s="140"/>
      <c r="H363" s="140"/>
      <c r="I363" s="140"/>
      <c r="J363" s="140"/>
      <c r="K363" s="140"/>
      <c r="L363" s="140"/>
      <c r="M363" s="140"/>
      <c r="N363" s="140"/>
      <c r="O363" s="140"/>
    </row>
    <row r="364" spans="1:15" ht="12.75">
      <c r="A364" s="140"/>
      <c r="B364" s="140"/>
      <c r="C364" s="140"/>
      <c r="D364" s="140"/>
      <c r="E364" s="140"/>
      <c r="F364" s="140"/>
      <c r="G364" s="140"/>
      <c r="H364" s="140"/>
      <c r="I364" s="140"/>
      <c r="J364" s="140"/>
      <c r="K364" s="140"/>
      <c r="L364" s="140"/>
      <c r="M364" s="140"/>
      <c r="N364" s="140"/>
      <c r="O364" s="140"/>
    </row>
    <row r="365" spans="1:15" ht="12.75">
      <c r="A365" s="140"/>
      <c r="B365" s="140"/>
      <c r="C365" s="140"/>
      <c r="D365" s="140"/>
      <c r="E365" s="140"/>
      <c r="F365" s="140"/>
      <c r="G365" s="140"/>
      <c r="H365" s="140"/>
      <c r="I365" s="140"/>
      <c r="J365" s="140"/>
      <c r="K365" s="140"/>
      <c r="L365" s="140"/>
      <c r="M365" s="140"/>
      <c r="N365" s="140"/>
      <c r="O365" s="140"/>
    </row>
    <row r="366" spans="1:15" ht="12.75">
      <c r="A366" s="140"/>
      <c r="B366" s="140"/>
      <c r="C366" s="140"/>
      <c r="D366" s="140"/>
      <c r="E366" s="140"/>
      <c r="F366" s="140"/>
      <c r="G366" s="140"/>
      <c r="H366" s="140"/>
      <c r="I366" s="140"/>
      <c r="J366" s="140"/>
      <c r="K366" s="140"/>
      <c r="L366" s="140"/>
      <c r="M366" s="140"/>
      <c r="N366" s="140"/>
      <c r="O366" s="140"/>
    </row>
    <row r="367" spans="1:15" ht="12.75">
      <c r="A367" s="140"/>
      <c r="B367" s="140"/>
      <c r="C367" s="140"/>
      <c r="D367" s="140"/>
      <c r="E367" s="140"/>
      <c r="F367" s="140"/>
      <c r="G367" s="140"/>
      <c r="H367" s="140"/>
      <c r="I367" s="140"/>
      <c r="J367" s="140"/>
      <c r="K367" s="140"/>
      <c r="L367" s="140"/>
      <c r="M367" s="140"/>
      <c r="N367" s="140"/>
      <c r="O367" s="140"/>
    </row>
    <row r="368" spans="1:15" ht="12.75">
      <c r="A368" s="140"/>
      <c r="B368" s="140"/>
      <c r="C368" s="140"/>
      <c r="D368" s="140"/>
      <c r="E368" s="140"/>
      <c r="F368" s="140"/>
      <c r="G368" s="140"/>
      <c r="H368" s="140"/>
      <c r="I368" s="140"/>
      <c r="J368" s="140"/>
      <c r="K368" s="140"/>
      <c r="L368" s="140"/>
      <c r="M368" s="140"/>
      <c r="N368" s="140"/>
      <c r="O368" s="140"/>
    </row>
    <row r="369" spans="1:15" ht="12.75">
      <c r="A369" s="140"/>
      <c r="B369" s="140"/>
      <c r="C369" s="140"/>
      <c r="D369" s="140"/>
      <c r="E369" s="140"/>
      <c r="F369" s="140"/>
      <c r="G369" s="140"/>
      <c r="H369" s="140"/>
      <c r="I369" s="140"/>
      <c r="J369" s="140"/>
      <c r="K369" s="140"/>
      <c r="L369" s="140"/>
      <c r="M369" s="140"/>
      <c r="N369" s="140"/>
      <c r="O369" s="140"/>
    </row>
    <row r="370" spans="1:15" ht="12.75">
      <c r="A370" s="140"/>
      <c r="B370" s="140"/>
      <c r="C370" s="140"/>
      <c r="D370" s="140"/>
      <c r="E370" s="140"/>
      <c r="F370" s="140"/>
      <c r="G370" s="140"/>
      <c r="H370" s="140"/>
      <c r="I370" s="140"/>
      <c r="J370" s="140"/>
      <c r="K370" s="140"/>
      <c r="L370" s="140"/>
      <c r="M370" s="140"/>
      <c r="N370" s="140"/>
      <c r="O370" s="140"/>
    </row>
    <row r="371" spans="1:15" ht="12.75">
      <c r="A371" s="140"/>
      <c r="B371" s="140"/>
      <c r="C371" s="140"/>
      <c r="D371" s="140"/>
      <c r="E371" s="140"/>
      <c r="F371" s="140"/>
      <c r="G371" s="140"/>
      <c r="H371" s="140"/>
      <c r="I371" s="140"/>
      <c r="J371" s="140"/>
      <c r="K371" s="140"/>
      <c r="L371" s="140"/>
      <c r="M371" s="140"/>
      <c r="N371" s="140"/>
      <c r="O371" s="140"/>
    </row>
    <row r="372" spans="1:15" ht="12.75">
      <c r="A372" s="140"/>
      <c r="B372" s="140"/>
      <c r="C372" s="140"/>
      <c r="D372" s="140"/>
      <c r="E372" s="140"/>
      <c r="F372" s="140"/>
      <c r="G372" s="140"/>
      <c r="H372" s="140"/>
      <c r="I372" s="140"/>
      <c r="J372" s="140"/>
      <c r="K372" s="140"/>
      <c r="L372" s="140"/>
      <c r="M372" s="140"/>
      <c r="N372" s="140"/>
      <c r="O372" s="140"/>
    </row>
    <row r="373" spans="1:15" ht="12.75">
      <c r="A373" s="140"/>
      <c r="B373" s="140"/>
      <c r="C373" s="140"/>
      <c r="D373" s="140"/>
      <c r="E373" s="140"/>
      <c r="F373" s="140"/>
      <c r="G373" s="140"/>
      <c r="H373" s="140"/>
      <c r="I373" s="140"/>
      <c r="J373" s="140"/>
      <c r="K373" s="140"/>
      <c r="L373" s="140"/>
      <c r="M373" s="140"/>
      <c r="N373" s="140"/>
      <c r="O373" s="140"/>
    </row>
    <row r="374" spans="1:15" ht="12.75">
      <c r="A374" s="140"/>
      <c r="B374" s="140"/>
      <c r="C374" s="140"/>
      <c r="D374" s="140"/>
      <c r="E374" s="140"/>
      <c r="F374" s="140"/>
      <c r="G374" s="140"/>
      <c r="H374" s="140"/>
      <c r="I374" s="140"/>
      <c r="J374" s="140"/>
      <c r="K374" s="140"/>
      <c r="L374" s="140"/>
      <c r="M374" s="140"/>
      <c r="N374" s="140"/>
      <c r="O374" s="140"/>
    </row>
  </sheetData>
  <printOptions horizontalCentered="1" verticalCentered="1"/>
  <pageMargins left="0.5" right="0.5" top="0.5" bottom="0.5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HLPM</dc:creator>
  <cp:keywords/>
  <dc:description/>
  <cp:lastModifiedBy>AST PC S/N:436GUR001783</cp:lastModifiedBy>
  <cp:lastPrinted>2001-08-28T08:59:02Z</cp:lastPrinted>
  <dcterms:created xsi:type="dcterms:W3CDTF">1997-04-29T08:00:37Z</dcterms:created>
  <dcterms:modified xsi:type="dcterms:W3CDTF">2001-08-28T08:59:14Z</dcterms:modified>
  <cp:category/>
  <cp:version/>
  <cp:contentType/>
  <cp:contentStatus/>
</cp:coreProperties>
</file>